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czuvpraze.sharepoint.com/sites/FZP-T-MO/Sdilene dokumenty/General/!!!Přijímací řízení 2026_2027/MSc Admissions 26_27/"/>
    </mc:Choice>
  </mc:AlternateContent>
  <xr:revisionPtr revIDLastSave="0" documentId="8_{8A20D45B-80FE-43CD-8F82-6F2C2F1E1AD0}" xr6:coauthVersionLast="47" xr6:coauthVersionMax="47" xr10:uidLastSave="{00000000-0000-0000-0000-000000000000}"/>
  <bookViews>
    <workbookView xWindow="28680" yWindow="-120" windowWidth="29040" windowHeight="17640" xr2:uid="{71EEE064-611C-46A5-AA90-793C1C06BCD4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0" i="1" l="1"/>
  <c r="M90" i="1"/>
  <c r="L90" i="1"/>
  <c r="K90" i="1"/>
  <c r="J90" i="1"/>
  <c r="I90" i="1"/>
  <c r="H90" i="1"/>
  <c r="G90" i="1"/>
  <c r="F90" i="1"/>
  <c r="O90" i="1" s="1"/>
  <c r="E90" i="1"/>
  <c r="D90" i="1"/>
  <c r="C90" i="1"/>
  <c r="N59" i="1"/>
  <c r="M59" i="1"/>
  <c r="L59" i="1"/>
  <c r="K59" i="1"/>
  <c r="J59" i="1"/>
  <c r="I59" i="1"/>
  <c r="H59" i="1"/>
  <c r="G59" i="1"/>
  <c r="F59" i="1"/>
  <c r="O59" i="1" s="1"/>
  <c r="E59" i="1"/>
  <c r="D59" i="1"/>
  <c r="C59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O22" i="1"/>
  <c r="L22" i="1"/>
  <c r="K22" i="1"/>
  <c r="J22" i="1"/>
  <c r="I22" i="1"/>
  <c r="F22" i="1"/>
  <c r="N22" i="1"/>
  <c r="D22" i="1"/>
  <c r="H22" i="1"/>
  <c r="C22" i="1"/>
  <c r="M22" i="1"/>
  <c r="E22" i="1"/>
  <c r="G22" i="1"/>
</calcChain>
</file>

<file path=xl/sharedStrings.xml><?xml version="1.0" encoding="utf-8"?>
<sst xmlns="http://schemas.openxmlformats.org/spreadsheetml/2006/main" count="250" uniqueCount="87">
  <si>
    <r>
      <t xml:space="preserve">Study programme: </t>
    </r>
    <r>
      <rPr>
        <b/>
        <sz val="10"/>
        <color rgb="FF000000"/>
        <rFont val="Arial"/>
        <family val="2"/>
        <charset val="238"/>
      </rPr>
      <t xml:space="preserve">Environmental Data Science </t>
    </r>
  </si>
  <si>
    <r>
      <t xml:space="preserve">Type of study: </t>
    </r>
    <r>
      <rPr>
        <b/>
        <sz val="10"/>
        <rFont val="Arial"/>
        <family val="2"/>
        <charset val="238"/>
      </rPr>
      <t>master degree programme</t>
    </r>
  </si>
  <si>
    <r>
      <rPr>
        <sz val="10"/>
        <rFont val="Arial"/>
        <family val="2"/>
        <charset val="238"/>
      </rPr>
      <t xml:space="preserve">Study form: </t>
    </r>
    <r>
      <rPr>
        <b/>
        <sz val="10"/>
        <rFont val="Arial"/>
        <family val="2"/>
        <charset val="238"/>
      </rPr>
      <t>full time form of study</t>
    </r>
    <r>
      <rPr>
        <sz val="10"/>
        <rFont val="Arial"/>
        <family val="2"/>
        <charset val="238"/>
      </rPr>
      <t/>
    </r>
  </si>
  <si>
    <r>
      <t xml:space="preserve">Guarantor: </t>
    </r>
    <r>
      <rPr>
        <b/>
        <sz val="10"/>
        <color indexed="8"/>
        <rFont val="Arial"/>
        <family val="2"/>
        <charset val="238"/>
      </rPr>
      <t>doc. Ing. Vítězslav Moudrý, Ph.D.</t>
    </r>
  </si>
  <si>
    <t>St. year: 1</t>
  </si>
  <si>
    <t>2026/2027</t>
  </si>
  <si>
    <t>Code</t>
  </si>
  <si>
    <t>Compulsory subjects</t>
  </si>
  <si>
    <t>1st Semester
winter</t>
  </si>
  <si>
    <t>2nd Semester
summer</t>
  </si>
  <si>
    <t>Guarantee</t>
  </si>
  <si>
    <t>Le</t>
  </si>
  <si>
    <t>Pr</t>
  </si>
  <si>
    <t>FE</t>
  </si>
  <si>
    <t>ECTS</t>
  </si>
  <si>
    <t>Cr</t>
  </si>
  <si>
    <t>Ex</t>
  </si>
  <si>
    <t>Advanced AI for
 hydroclimatology </t>
  </si>
  <si>
    <t>-</t>
  </si>
  <si>
    <t>cr</t>
  </si>
  <si>
    <t>prof. Hanel</t>
  </si>
  <si>
    <t>Earth system sciences </t>
  </si>
  <si>
    <t>doc. Markonis</t>
  </si>
  <si>
    <t>Lidar data processing </t>
  </si>
  <si>
    <t>doc. Moudrý</t>
  </si>
  <si>
    <t>Microwave remote sensing </t>
  </si>
  <si>
    <t>doc. Komárek</t>
  </si>
  <si>
    <t>Optical remote sensing </t>
  </si>
  <si>
    <t>Stochastic hydroclimatology </t>
  </si>
  <si>
    <t>Cloud Computing in Remote Sensing </t>
  </si>
  <si>
    <t>Ing. Prošek, Ph.D.</t>
  </si>
  <si>
    <t>Global navigation satellite systems</t>
  </si>
  <si>
    <t>Hydrological modelling </t>
  </si>
  <si>
    <t>doc. Máca</t>
  </si>
  <si>
    <t>ENVA jiný rozsah 2/2</t>
  </si>
  <si>
    <t>Spatial data analysis </t>
  </si>
  <si>
    <t>Ing. Barták, Ph.D.</t>
  </si>
  <si>
    <t>Spatial databases II </t>
  </si>
  <si>
    <t>prof.Šímová</t>
  </si>
  <si>
    <t>Σ</t>
  </si>
  <si>
    <t>Le = lecture</t>
  </si>
  <si>
    <t>Pr = practical lecture</t>
  </si>
  <si>
    <t>FE = field excursions (days)</t>
  </si>
  <si>
    <t>ECTS =  credits</t>
  </si>
  <si>
    <t>St. year: 2</t>
  </si>
  <si>
    <t>2027/2028</t>
  </si>
  <si>
    <t>3rd Semester
winter</t>
  </si>
  <si>
    <t>4th Semester
summer</t>
  </si>
  <si>
    <t>Diploma Thesis</t>
  </si>
  <si>
    <t xml:space="preserve"> Supervisor</t>
  </si>
  <si>
    <t>původní doc. Moudrý</t>
  </si>
  <si>
    <t>Remote Sensing and Data Science  (group 1)</t>
  </si>
  <si>
    <t>Lidar applications </t>
  </si>
  <si>
    <t>Methods in environmental epidemiology </t>
  </si>
  <si>
    <t>Mgr. Urban,Ph.D.</t>
  </si>
  <si>
    <t>Random processes </t>
  </si>
  <si>
    <t>Remote sensing in hydrology and climatology </t>
  </si>
  <si>
    <t>Smart Landscapes </t>
  </si>
  <si>
    <t>UAV data processing </t>
  </si>
  <si>
    <t>Studující absolvuje povinně volitelné předměty za celkem 30 kreditů nebo vyjede na Technical university Dresden (popř. jinou zahraniční univerzitu), kde absolvuje obdobně zaměřené studium. Musí v součtu se skupinou 2 získat 30 kreditů za povinně volitelné předměty. Tyto kredity za povinně volitelné předměty na ČZU lze nahradit 30-ti kredity získanými v zahraničí. </t>
  </si>
  <si>
    <t>Pokud dá přednost studiu na ČZU bez výjezdu na TUD, vybere si z této skupiny (skupina 1 - Remote sensing and Data Science) minimálně 4 předměty. </t>
  </si>
  <si>
    <t>Remote Sensing and Data Science  (group 2)</t>
  </si>
  <si>
    <t>Air Pollution </t>
  </si>
  <si>
    <t>Mgr. Waldhauserová</t>
  </si>
  <si>
    <t>ZEX114E</t>
  </si>
  <si>
    <t>Biodiversity </t>
  </si>
  <si>
    <t>prof. Růžička</t>
  </si>
  <si>
    <t>povinný NCO</t>
  </si>
  <si>
    <t>Fundamentals of Biology </t>
  </si>
  <si>
    <t>prof. Mandák</t>
  </si>
  <si>
    <t>povinný Bee</t>
  </si>
  <si>
    <t>Fundamentals of Ecology </t>
  </si>
  <si>
    <t>Mgr. Bulla, Ph.D.</t>
  </si>
  <si>
    <t>ZBX121E</t>
  </si>
  <si>
    <t>Landscape Ecology </t>
  </si>
  <si>
    <t>doc. Kumble</t>
  </si>
  <si>
    <t>povinný LPA, volitelný EKOL, RES, KPU, PRP, MEDS</t>
  </si>
  <si>
    <t>ZBX110E</t>
  </si>
  <si>
    <t>Land Management </t>
  </si>
  <si>
    <t>doc. Janečková</t>
  </si>
  <si>
    <t>povinný LPA, volitelný SUSOL, MEDS</t>
  </si>
  <si>
    <t>ZBX117E</t>
  </si>
  <si>
    <t>Soil Erosion Control </t>
  </si>
  <si>
    <t>Ing. Gregar, Ph.D.</t>
  </si>
  <si>
    <t>povinný LPA, volitelný MEDS</t>
  </si>
  <si>
    <t>Zoology </t>
  </si>
  <si>
    <t>Studující absolvuje volitelné předměty za celkem 30 kreditů nebo vyjede na Technical university Dresden či jinou zahraniční univerzitu kde absolvuje obdobně zaměřené studium. Musí v součtu se skupinou 1 získat 30 kreditů za povinně volitelné předměty. Tyto kredity za povinně volitelné předměty na ČZU lze nahradit 30-ti kredity získanými v zahraničí.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</si>
</sst>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trike/>
      <sz val="10"/>
      <color indexed="8"/>
      <name val="Arial"/>
      <family val="2"/>
      <charset val="238"/>
    </font>
    <font>
      <sz val="9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AAA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vertical="center"/>
    </xf>
    <xf numFmtId="0" fontId="2" fillId="2" borderId="0" xfId="0" applyFont="1" applyFill="1"/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>
      <alignment wrapText="1"/>
    </xf>
    <xf numFmtId="0" fontId="11" fillId="2" borderId="0" xfId="0" applyFont="1" applyFill="1"/>
    <xf numFmtId="0" fontId="1" fillId="2" borderId="0" xfId="0" applyFont="1" applyFill="1"/>
    <xf numFmtId="0" fontId="5" fillId="0" borderId="3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vertical="center" wrapText="1"/>
    </xf>
    <xf numFmtId="0" fontId="7" fillId="3" borderId="32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/>
    <xf numFmtId="0" fontId="5" fillId="0" borderId="2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0</xdr:row>
      <xdr:rowOff>38100</xdr:rowOff>
    </xdr:from>
    <xdr:to>
      <xdr:col>14</xdr:col>
      <xdr:colOff>1411990</xdr:colOff>
      <xdr:row>1</xdr:row>
      <xdr:rowOff>133350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578811C-E05B-4F87-9C3D-063BBBDFE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38100"/>
          <a:ext cx="1831090" cy="342900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57150</xdr:colOff>
      <xdr:row>42</xdr:row>
      <xdr:rowOff>38100</xdr:rowOff>
    </xdr:from>
    <xdr:to>
      <xdr:col>14</xdr:col>
      <xdr:colOff>1411990</xdr:colOff>
      <xdr:row>43</xdr:row>
      <xdr:rowOff>133350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970C8A6-2EA9-4747-9CE4-C9B485BDD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9267825"/>
          <a:ext cx="1831090" cy="342900"/>
        </a:xfrm>
        <a:prstGeom prst="rect">
          <a:avLst/>
        </a:prstGeom>
      </xdr:spPr>
    </xdr:pic>
    <xdr:clientData/>
  </xdr:twoCellAnchor>
  <xdr:oneCellAnchor>
    <xdr:from>
      <xdr:col>12</xdr:col>
      <xdr:colOff>57150</xdr:colOff>
      <xdr:row>28</xdr:row>
      <xdr:rowOff>38100</xdr:rowOff>
    </xdr:from>
    <xdr:ext cx="1831090" cy="323850"/>
    <xdr:pic>
      <xdr:nvPicPr>
        <xdr:cNvPr id="4" name="Obrázek 3">
          <a:extLst>
            <a:ext uri="{FF2B5EF4-FFF2-40B4-BE49-F238E27FC236}">
              <a16:creationId xmlns:a16="http://schemas.microsoft.com/office/drawing/2014/main" id="{B214D2BE-F9C0-4B7A-889D-4DEA156F1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6572250"/>
          <a:ext cx="1831090" cy="323850"/>
        </a:xfrm>
        <a:prstGeom prst="rect">
          <a:avLst/>
        </a:prstGeom>
      </xdr:spPr>
    </xdr:pic>
    <xdr:clientData/>
  </xdr:oneCellAnchor>
  <xdr:oneCellAnchor>
    <xdr:from>
      <xdr:col>12</xdr:col>
      <xdr:colOff>57150</xdr:colOff>
      <xdr:row>71</xdr:row>
      <xdr:rowOff>38100</xdr:rowOff>
    </xdr:from>
    <xdr:ext cx="1831090" cy="323850"/>
    <xdr:pic>
      <xdr:nvPicPr>
        <xdr:cNvPr id="5" name="Obrázek 4">
          <a:extLst>
            <a:ext uri="{FF2B5EF4-FFF2-40B4-BE49-F238E27FC236}">
              <a16:creationId xmlns:a16="http://schemas.microsoft.com/office/drawing/2014/main" id="{C5421DF4-5536-4975-B930-B0BB2D731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15449550"/>
          <a:ext cx="1831090" cy="3238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C6C56-61F6-407A-A2EF-E1B316534CED}">
  <dimension ref="A1:P99"/>
  <sheetViews>
    <sheetView tabSelected="1" workbookViewId="0">
      <selection activeCell="C8" sqref="C8:H9"/>
    </sheetView>
  </sheetViews>
  <sheetFormatPr defaultRowHeight="15" x14ac:dyDescent="0.25"/>
  <cols>
    <col min="1" max="1" width="9.7109375" customWidth="1"/>
    <col min="2" max="2" width="27.140625" customWidth="1"/>
    <col min="3" max="14" width="3.5703125" customWidth="1"/>
    <col min="15" max="15" width="21.42578125" customWidth="1"/>
    <col min="16" max="16" width="16" bestFit="1" customWidth="1"/>
  </cols>
  <sheetData>
    <row r="1" spans="1:15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3" t="s">
        <v>0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4" t="s">
        <v>1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5" t="s">
        <v>2</v>
      </c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A5" s="3" t="s">
        <v>3</v>
      </c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thickBot="1" x14ac:dyDescent="0.3">
      <c r="A6" s="3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thickBot="1" x14ac:dyDescent="0.3">
      <c r="A7" s="6" t="s">
        <v>4</v>
      </c>
      <c r="B7" s="94" t="s">
        <v>5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1:15" x14ac:dyDescent="0.25">
      <c r="A8" s="79" t="s">
        <v>6</v>
      </c>
      <c r="B8" s="82" t="s">
        <v>7</v>
      </c>
      <c r="C8" s="85" t="s">
        <v>8</v>
      </c>
      <c r="D8" s="86"/>
      <c r="E8" s="86"/>
      <c r="F8" s="86"/>
      <c r="G8" s="86"/>
      <c r="H8" s="87"/>
      <c r="I8" s="85" t="s">
        <v>9</v>
      </c>
      <c r="J8" s="86"/>
      <c r="K8" s="86"/>
      <c r="L8" s="86"/>
      <c r="M8" s="86"/>
      <c r="N8" s="87"/>
      <c r="O8" s="91" t="s">
        <v>10</v>
      </c>
    </row>
    <row r="9" spans="1:15" x14ac:dyDescent="0.25">
      <c r="A9" s="80"/>
      <c r="B9" s="83"/>
      <c r="C9" s="88"/>
      <c r="D9" s="89"/>
      <c r="E9" s="89"/>
      <c r="F9" s="89"/>
      <c r="G9" s="89"/>
      <c r="H9" s="90"/>
      <c r="I9" s="88"/>
      <c r="J9" s="89"/>
      <c r="K9" s="89"/>
      <c r="L9" s="89"/>
      <c r="M9" s="89"/>
      <c r="N9" s="90"/>
      <c r="O9" s="92"/>
    </row>
    <row r="10" spans="1:15" ht="15.75" thickBot="1" x14ac:dyDescent="0.3">
      <c r="A10" s="80"/>
      <c r="B10" s="84"/>
      <c r="C10" s="7" t="s">
        <v>11</v>
      </c>
      <c r="D10" s="7" t="s">
        <v>12</v>
      </c>
      <c r="E10" s="7" t="s">
        <v>13</v>
      </c>
      <c r="F10" s="8" t="s">
        <v>14</v>
      </c>
      <c r="G10" s="7" t="s">
        <v>15</v>
      </c>
      <c r="H10" s="7" t="s">
        <v>16</v>
      </c>
      <c r="I10" s="7" t="s">
        <v>11</v>
      </c>
      <c r="J10" s="7" t="s">
        <v>12</v>
      </c>
      <c r="K10" s="7" t="s">
        <v>13</v>
      </c>
      <c r="L10" s="8" t="s">
        <v>14</v>
      </c>
      <c r="M10" s="7" t="s">
        <v>15</v>
      </c>
      <c r="N10" s="7" t="s">
        <v>16</v>
      </c>
      <c r="O10" s="93"/>
    </row>
    <row r="11" spans="1:15" ht="24.75" customHeight="1" x14ac:dyDescent="0.25">
      <c r="A11" s="9"/>
      <c r="B11" s="10" t="s">
        <v>17</v>
      </c>
      <c r="C11" s="11">
        <v>2</v>
      </c>
      <c r="D11" s="11">
        <v>1</v>
      </c>
      <c r="E11" s="11" t="s">
        <v>18</v>
      </c>
      <c r="F11" s="11">
        <v>5</v>
      </c>
      <c r="G11" s="11" t="s">
        <v>19</v>
      </c>
      <c r="H11" s="12" t="s">
        <v>16</v>
      </c>
      <c r="I11" s="11"/>
      <c r="J11" s="11"/>
      <c r="K11" s="11"/>
      <c r="L11" s="11"/>
      <c r="M11" s="11"/>
      <c r="N11" s="11"/>
      <c r="O11" s="13" t="s">
        <v>20</v>
      </c>
    </row>
    <row r="12" spans="1:15" ht="24.75" customHeight="1" x14ac:dyDescent="0.25">
      <c r="A12" s="14"/>
      <c r="B12" s="15" t="s">
        <v>21</v>
      </c>
      <c r="C12" s="16">
        <v>2</v>
      </c>
      <c r="D12" s="16">
        <v>2</v>
      </c>
      <c r="E12" s="16" t="s">
        <v>18</v>
      </c>
      <c r="F12" s="16">
        <v>6</v>
      </c>
      <c r="G12" s="16" t="s">
        <v>19</v>
      </c>
      <c r="H12" s="17" t="s">
        <v>16</v>
      </c>
      <c r="I12" s="16"/>
      <c r="J12" s="16"/>
      <c r="K12" s="16"/>
      <c r="L12" s="16"/>
      <c r="M12" s="16"/>
      <c r="N12" s="16"/>
      <c r="O12" s="18" t="s">
        <v>22</v>
      </c>
    </row>
    <row r="13" spans="1:15" ht="24.75" customHeight="1" x14ac:dyDescent="0.25">
      <c r="A13" s="14"/>
      <c r="B13" s="15" t="s">
        <v>23</v>
      </c>
      <c r="C13" s="19">
        <v>2</v>
      </c>
      <c r="D13" s="19">
        <v>2</v>
      </c>
      <c r="E13" s="19" t="s">
        <v>18</v>
      </c>
      <c r="F13" s="19">
        <v>6</v>
      </c>
      <c r="G13" s="19" t="s">
        <v>19</v>
      </c>
      <c r="H13" s="19" t="s">
        <v>16</v>
      </c>
      <c r="I13" s="19"/>
      <c r="J13" s="19"/>
      <c r="K13" s="19"/>
      <c r="L13" s="19"/>
      <c r="M13" s="19"/>
      <c r="N13" s="19"/>
      <c r="O13" s="20" t="s">
        <v>24</v>
      </c>
    </row>
    <row r="14" spans="1:15" ht="24.75" customHeight="1" x14ac:dyDescent="0.25">
      <c r="A14" s="14"/>
      <c r="B14" s="15" t="s">
        <v>25</v>
      </c>
      <c r="C14" s="21">
        <v>2</v>
      </c>
      <c r="D14" s="21">
        <v>2</v>
      </c>
      <c r="E14" s="21" t="s">
        <v>18</v>
      </c>
      <c r="F14" s="21">
        <v>6</v>
      </c>
      <c r="G14" s="21" t="s">
        <v>19</v>
      </c>
      <c r="H14" s="21" t="s">
        <v>16</v>
      </c>
      <c r="I14" s="21"/>
      <c r="J14" s="21"/>
      <c r="K14" s="21"/>
      <c r="L14" s="21"/>
      <c r="M14" s="21"/>
      <c r="N14" s="22"/>
      <c r="O14" s="23" t="s">
        <v>26</v>
      </c>
    </row>
    <row r="15" spans="1:15" ht="24.75" customHeight="1" x14ac:dyDescent="0.25">
      <c r="A15" s="14"/>
      <c r="B15" s="15" t="s">
        <v>27</v>
      </c>
      <c r="C15" s="21">
        <v>1</v>
      </c>
      <c r="D15" s="21">
        <v>2</v>
      </c>
      <c r="E15" s="21" t="s">
        <v>18</v>
      </c>
      <c r="F15" s="21">
        <v>5</v>
      </c>
      <c r="G15" s="24" t="s">
        <v>19</v>
      </c>
      <c r="H15" s="21" t="s">
        <v>16</v>
      </c>
      <c r="I15" s="21"/>
      <c r="J15" s="21"/>
      <c r="K15" s="21"/>
      <c r="L15" s="21"/>
      <c r="M15" s="21"/>
      <c r="N15" s="22"/>
      <c r="O15" s="25" t="s">
        <v>26</v>
      </c>
    </row>
    <row r="16" spans="1:15" ht="24.75" customHeight="1" x14ac:dyDescent="0.25">
      <c r="A16" s="9"/>
      <c r="B16" s="15" t="s">
        <v>28</v>
      </c>
      <c r="C16" s="26">
        <v>2</v>
      </c>
      <c r="D16" s="26">
        <v>2</v>
      </c>
      <c r="E16" s="26" t="s">
        <v>18</v>
      </c>
      <c r="F16" s="26">
        <v>5</v>
      </c>
      <c r="G16" s="26" t="s">
        <v>19</v>
      </c>
      <c r="H16" s="26" t="s">
        <v>16</v>
      </c>
      <c r="I16" s="26"/>
      <c r="J16" s="27"/>
      <c r="K16" s="27"/>
      <c r="L16" s="27"/>
      <c r="M16" s="27"/>
      <c r="N16" s="27"/>
      <c r="O16" s="28" t="s">
        <v>22</v>
      </c>
    </row>
    <row r="17" spans="1:16" ht="24.75" customHeight="1" x14ac:dyDescent="0.25">
      <c r="A17" s="9"/>
      <c r="B17" s="15" t="s">
        <v>29</v>
      </c>
      <c r="C17" s="19"/>
      <c r="D17" s="19"/>
      <c r="E17" s="19"/>
      <c r="F17" s="19"/>
      <c r="G17" s="19"/>
      <c r="H17" s="19"/>
      <c r="I17" s="19">
        <v>1</v>
      </c>
      <c r="J17" s="19">
        <v>2</v>
      </c>
      <c r="K17" s="19" t="s">
        <v>18</v>
      </c>
      <c r="L17" s="19">
        <v>5</v>
      </c>
      <c r="M17" s="19" t="s">
        <v>19</v>
      </c>
      <c r="N17" s="19" t="s">
        <v>16</v>
      </c>
      <c r="O17" s="29" t="s">
        <v>30</v>
      </c>
    </row>
    <row r="18" spans="1:16" ht="24.75" customHeight="1" x14ac:dyDescent="0.25">
      <c r="A18" s="30"/>
      <c r="B18" s="15" t="s">
        <v>31</v>
      </c>
      <c r="C18" s="21"/>
      <c r="D18" s="21"/>
      <c r="E18" s="21"/>
      <c r="F18" s="21"/>
      <c r="G18" s="21"/>
      <c r="H18" s="21"/>
      <c r="I18" s="21">
        <v>1</v>
      </c>
      <c r="J18" s="21">
        <v>2</v>
      </c>
      <c r="K18" s="21" t="s">
        <v>18</v>
      </c>
      <c r="L18" s="21">
        <v>5</v>
      </c>
      <c r="M18" s="21" t="s">
        <v>19</v>
      </c>
      <c r="N18" s="31" t="s">
        <v>16</v>
      </c>
      <c r="O18" s="25" t="s">
        <v>24</v>
      </c>
    </row>
    <row r="19" spans="1:16" ht="24.75" customHeight="1" x14ac:dyDescent="0.25">
      <c r="A19" s="14"/>
      <c r="B19" s="15" t="s">
        <v>32</v>
      </c>
      <c r="C19" s="21"/>
      <c r="D19" s="21"/>
      <c r="E19" s="21"/>
      <c r="F19" s="21"/>
      <c r="G19" s="21"/>
      <c r="H19" s="21"/>
      <c r="I19" s="21">
        <v>2</v>
      </c>
      <c r="J19" s="21">
        <v>1</v>
      </c>
      <c r="K19" s="21" t="s">
        <v>18</v>
      </c>
      <c r="L19" s="21">
        <v>6</v>
      </c>
      <c r="M19" s="21" t="s">
        <v>19</v>
      </c>
      <c r="N19" s="31" t="s">
        <v>16</v>
      </c>
      <c r="O19" s="25" t="s">
        <v>33</v>
      </c>
      <c r="P19" s="32" t="s">
        <v>34</v>
      </c>
    </row>
    <row r="20" spans="1:16" ht="24.75" customHeight="1" x14ac:dyDescent="0.25">
      <c r="A20" s="9"/>
      <c r="B20" s="15" t="s">
        <v>35</v>
      </c>
      <c r="C20" s="27"/>
      <c r="D20" s="27"/>
      <c r="E20" s="27"/>
      <c r="F20" s="27"/>
      <c r="G20" s="27"/>
      <c r="H20" s="27"/>
      <c r="I20" s="27">
        <v>1</v>
      </c>
      <c r="J20" s="27">
        <v>2</v>
      </c>
      <c r="K20" s="27" t="s">
        <v>18</v>
      </c>
      <c r="L20" s="27">
        <v>6</v>
      </c>
      <c r="M20" s="27" t="s">
        <v>19</v>
      </c>
      <c r="N20" s="27" t="s">
        <v>16</v>
      </c>
      <c r="O20" s="25" t="s">
        <v>36</v>
      </c>
    </row>
    <row r="21" spans="1:16" ht="24.75" customHeight="1" thickBot="1" x14ac:dyDescent="0.3">
      <c r="A21" s="33"/>
      <c r="B21" s="34" t="s">
        <v>37</v>
      </c>
      <c r="C21" s="35"/>
      <c r="D21" s="35"/>
      <c r="E21" s="35"/>
      <c r="F21" s="35"/>
      <c r="G21" s="35"/>
      <c r="H21" s="35"/>
      <c r="I21" s="35">
        <v>1</v>
      </c>
      <c r="J21" s="35">
        <v>2</v>
      </c>
      <c r="K21" s="36" t="s">
        <v>18</v>
      </c>
      <c r="L21" s="35">
        <v>5</v>
      </c>
      <c r="M21" s="35" t="s">
        <v>19</v>
      </c>
      <c r="N21" s="37" t="s">
        <v>16</v>
      </c>
      <c r="O21" s="38" t="s">
        <v>38</v>
      </c>
    </row>
    <row r="22" spans="1:16" ht="24.75" customHeight="1" thickBot="1" x14ac:dyDescent="0.3">
      <c r="A22" s="39" t="s">
        <v>39</v>
      </c>
      <c r="B22" s="40"/>
      <c r="C22" s="41">
        <f ca="1">SUM(C11:C58)</f>
        <v>11</v>
      </c>
      <c r="D22" s="41">
        <f ca="1">SUM(D11:D58)</f>
        <v>11</v>
      </c>
      <c r="E22" s="41">
        <f ca="1">SUM(E11:E58)</f>
        <v>0</v>
      </c>
      <c r="F22" s="41">
        <f>SUM(F11:F16)</f>
        <v>33</v>
      </c>
      <c r="G22" s="41">
        <f ca="1">COUNTIF(G11:G58,"cr")</f>
        <v>6</v>
      </c>
      <c r="H22" s="41">
        <f ca="1">COUNTIF(H11:H58,"ex")</f>
        <v>0</v>
      </c>
      <c r="I22" s="41">
        <f>SUM(I11:I21)</f>
        <v>6</v>
      </c>
      <c r="J22" s="41">
        <f>SUM(J11:J21)</f>
        <v>9</v>
      </c>
      <c r="K22" s="41">
        <f>SUM(K11:K20)</f>
        <v>0</v>
      </c>
      <c r="L22" s="41">
        <f>SUM(L11:L21)</f>
        <v>27</v>
      </c>
      <c r="M22" s="41">
        <f ca="1">COUNTIF(M11:M58,"cr")</f>
        <v>6</v>
      </c>
      <c r="N22" s="41">
        <f ca="1">COUNTIF(N11:N58,"ex")</f>
        <v>5</v>
      </c>
      <c r="O22" s="42">
        <f>F22+L22</f>
        <v>60</v>
      </c>
    </row>
    <row r="23" spans="1:16" x14ac:dyDescent="0.2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</row>
    <row r="24" spans="1:16" x14ac:dyDescent="0.25">
      <c r="A24" s="76" t="s">
        <v>40</v>
      </c>
      <c r="B24" s="77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7"/>
    </row>
    <row r="25" spans="1:16" x14ac:dyDescent="0.25">
      <c r="A25" s="44" t="s">
        <v>41</v>
      </c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7"/>
    </row>
    <row r="26" spans="1:16" x14ac:dyDescent="0.25">
      <c r="A26" s="76" t="s">
        <v>42</v>
      </c>
      <c r="B26" s="77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7"/>
    </row>
    <row r="27" spans="1:16" x14ac:dyDescent="0.25">
      <c r="A27" s="76" t="s">
        <v>43</v>
      </c>
      <c r="B27" s="77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7"/>
    </row>
    <row r="28" spans="1:16" x14ac:dyDescent="0.25">
      <c r="A28" s="44"/>
      <c r="B28" s="45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7"/>
    </row>
    <row r="29" spans="1:16" x14ac:dyDescent="0.25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6" x14ac:dyDescent="0.25">
      <c r="A30" s="3" t="s">
        <v>0</v>
      </c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6" x14ac:dyDescent="0.25">
      <c r="A31" s="4" t="s">
        <v>1</v>
      </c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6" x14ac:dyDescent="0.25">
      <c r="A32" s="5" t="s">
        <v>2</v>
      </c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6" x14ac:dyDescent="0.25">
      <c r="A33" s="3" t="s">
        <v>3</v>
      </c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6" ht="16.5" thickBot="1" x14ac:dyDescent="0.3">
      <c r="A34" s="3"/>
      <c r="B34" s="48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50"/>
      <c r="N34" s="50"/>
      <c r="O34" s="50"/>
    </row>
    <row r="35" spans="1:16" ht="15.75" thickBot="1" x14ac:dyDescent="0.3">
      <c r="A35" s="6" t="s">
        <v>44</v>
      </c>
      <c r="B35" s="94" t="s">
        <v>45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</row>
    <row r="36" spans="1:16" x14ac:dyDescent="0.25">
      <c r="A36" s="79" t="s">
        <v>6</v>
      </c>
      <c r="B36" s="82"/>
      <c r="C36" s="85" t="s">
        <v>46</v>
      </c>
      <c r="D36" s="86"/>
      <c r="E36" s="86"/>
      <c r="F36" s="86"/>
      <c r="G36" s="86"/>
      <c r="H36" s="87"/>
      <c r="I36" s="85" t="s">
        <v>47</v>
      </c>
      <c r="J36" s="86"/>
      <c r="K36" s="86"/>
      <c r="L36" s="86"/>
      <c r="M36" s="86"/>
      <c r="N36" s="87"/>
      <c r="O36" s="91" t="s">
        <v>10</v>
      </c>
    </row>
    <row r="37" spans="1:16" x14ac:dyDescent="0.25">
      <c r="A37" s="80"/>
      <c r="B37" s="83"/>
      <c r="C37" s="88"/>
      <c r="D37" s="89"/>
      <c r="E37" s="89"/>
      <c r="F37" s="89"/>
      <c r="G37" s="89"/>
      <c r="H37" s="90"/>
      <c r="I37" s="88"/>
      <c r="J37" s="89"/>
      <c r="K37" s="89"/>
      <c r="L37" s="89"/>
      <c r="M37" s="89"/>
      <c r="N37" s="90"/>
      <c r="O37" s="92"/>
    </row>
    <row r="38" spans="1:16" ht="15.75" thickBot="1" x14ac:dyDescent="0.3">
      <c r="A38" s="81"/>
      <c r="B38" s="84"/>
      <c r="C38" s="7" t="s">
        <v>11</v>
      </c>
      <c r="D38" s="7" t="s">
        <v>12</v>
      </c>
      <c r="E38" s="7" t="s">
        <v>13</v>
      </c>
      <c r="F38" s="8" t="s">
        <v>14</v>
      </c>
      <c r="G38" s="7" t="s">
        <v>15</v>
      </c>
      <c r="H38" s="7" t="s">
        <v>16</v>
      </c>
      <c r="I38" s="7" t="s">
        <v>11</v>
      </c>
      <c r="J38" s="7" t="s">
        <v>12</v>
      </c>
      <c r="K38" s="7" t="s">
        <v>13</v>
      </c>
      <c r="L38" s="7" t="s">
        <v>14</v>
      </c>
      <c r="M38" s="7" t="s">
        <v>15</v>
      </c>
      <c r="N38" s="7" t="s">
        <v>16</v>
      </c>
      <c r="O38" s="93"/>
    </row>
    <row r="39" spans="1:16" ht="24.75" customHeight="1" thickBot="1" x14ac:dyDescent="0.3">
      <c r="A39" s="51"/>
      <c r="B39" s="52" t="s">
        <v>48</v>
      </c>
      <c r="C39" s="36"/>
      <c r="D39" s="36"/>
      <c r="E39" s="36"/>
      <c r="F39" s="36"/>
      <c r="G39" s="36"/>
      <c r="H39" s="36"/>
      <c r="I39" s="36" t="s">
        <v>18</v>
      </c>
      <c r="J39" s="36" t="s">
        <v>18</v>
      </c>
      <c r="K39" s="36" t="s">
        <v>18</v>
      </c>
      <c r="L39" s="36">
        <v>30</v>
      </c>
      <c r="M39" s="36" t="s">
        <v>19</v>
      </c>
      <c r="N39" s="53"/>
      <c r="O39" s="23" t="s">
        <v>49</v>
      </c>
      <c r="P39" s="32" t="s">
        <v>50</v>
      </c>
    </row>
    <row r="40" spans="1:16" ht="24.75" customHeight="1" thickBot="1" x14ac:dyDescent="0.3">
      <c r="A40" s="54" t="s">
        <v>39</v>
      </c>
      <c r="B40" s="55"/>
      <c r="C40" s="56">
        <f>SUM(C39:C39)</f>
        <v>0</v>
      </c>
      <c r="D40" s="56">
        <f>SUM(D39:D39)</f>
        <v>0</v>
      </c>
      <c r="E40" s="56">
        <f>SUM(E39:E39)</f>
        <v>0</v>
      </c>
      <c r="F40" s="56">
        <f>SUM(F39:F39)</f>
        <v>0</v>
      </c>
      <c r="G40" s="41">
        <f>COUNTIF(G39:G39,"cr")</f>
        <v>0</v>
      </c>
      <c r="H40" s="41">
        <f>COUNTIF(H39:H39,"ex")</f>
        <v>0</v>
      </c>
      <c r="I40" s="56">
        <f>SUM(I39:I39)</f>
        <v>0</v>
      </c>
      <c r="J40" s="56">
        <f>SUM(J39:J39)</f>
        <v>0</v>
      </c>
      <c r="K40" s="56">
        <f>SUM(K39:K39)</f>
        <v>0</v>
      </c>
      <c r="L40" s="56">
        <f>SUM(L39:L39)</f>
        <v>30</v>
      </c>
      <c r="M40" s="41">
        <f>COUNTIF(M39:M39,"cr")</f>
        <v>1</v>
      </c>
      <c r="N40" s="41">
        <f>COUNTIF(N39:N39,"ex")</f>
        <v>0</v>
      </c>
      <c r="O40" s="57">
        <f>F40+L40</f>
        <v>30</v>
      </c>
    </row>
    <row r="41" spans="1:16" x14ac:dyDescent="0.25">
      <c r="A41" s="44"/>
      <c r="B41" s="45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7"/>
    </row>
    <row r="42" spans="1:16" x14ac:dyDescent="0.25">
      <c r="A42" s="44"/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7"/>
    </row>
    <row r="43" spans="1:16" x14ac:dyDescent="0.25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6" x14ac:dyDescent="0.25">
      <c r="A44" s="3" t="s">
        <v>0</v>
      </c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6" x14ac:dyDescent="0.25">
      <c r="A45" s="4" t="s">
        <v>1</v>
      </c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6" x14ac:dyDescent="0.25">
      <c r="A46" s="5" t="s">
        <v>2</v>
      </c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6" x14ac:dyDescent="0.25">
      <c r="A47" s="3" t="s">
        <v>3</v>
      </c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6" ht="16.5" thickBot="1" x14ac:dyDescent="0.3">
      <c r="A48" s="3"/>
      <c r="B48" s="48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50"/>
      <c r="N48" s="50"/>
      <c r="O48" s="50"/>
    </row>
    <row r="49" spans="1:15" ht="15.75" thickBot="1" x14ac:dyDescent="0.3">
      <c r="A49" s="6" t="s">
        <v>44</v>
      </c>
      <c r="B49" s="94" t="s">
        <v>45</v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</row>
    <row r="50" spans="1:15" x14ac:dyDescent="0.25">
      <c r="A50" s="79" t="s">
        <v>6</v>
      </c>
      <c r="B50" s="82" t="s">
        <v>51</v>
      </c>
      <c r="C50" s="85" t="s">
        <v>46</v>
      </c>
      <c r="D50" s="86"/>
      <c r="E50" s="86"/>
      <c r="F50" s="86"/>
      <c r="G50" s="86"/>
      <c r="H50" s="87"/>
      <c r="I50" s="85" t="s">
        <v>47</v>
      </c>
      <c r="J50" s="86"/>
      <c r="K50" s="86"/>
      <c r="L50" s="86"/>
      <c r="M50" s="86"/>
      <c r="N50" s="87"/>
      <c r="O50" s="91" t="s">
        <v>10</v>
      </c>
    </row>
    <row r="51" spans="1:15" x14ac:dyDescent="0.25">
      <c r="A51" s="80"/>
      <c r="B51" s="83"/>
      <c r="C51" s="88"/>
      <c r="D51" s="89"/>
      <c r="E51" s="89"/>
      <c r="F51" s="89"/>
      <c r="G51" s="89"/>
      <c r="H51" s="90"/>
      <c r="I51" s="88"/>
      <c r="J51" s="89"/>
      <c r="K51" s="89"/>
      <c r="L51" s="89"/>
      <c r="M51" s="89"/>
      <c r="N51" s="90"/>
      <c r="O51" s="92"/>
    </row>
    <row r="52" spans="1:15" ht="15.75" thickBot="1" x14ac:dyDescent="0.3">
      <c r="A52" s="81"/>
      <c r="B52" s="84"/>
      <c r="C52" s="7" t="s">
        <v>11</v>
      </c>
      <c r="D52" s="7" t="s">
        <v>12</v>
      </c>
      <c r="E52" s="7" t="s">
        <v>13</v>
      </c>
      <c r="F52" s="8" t="s">
        <v>14</v>
      </c>
      <c r="G52" s="7" t="s">
        <v>15</v>
      </c>
      <c r="H52" s="7" t="s">
        <v>16</v>
      </c>
      <c r="I52" s="7" t="s">
        <v>11</v>
      </c>
      <c r="J52" s="7" t="s">
        <v>12</v>
      </c>
      <c r="K52" s="7" t="s">
        <v>13</v>
      </c>
      <c r="L52" s="7" t="s">
        <v>14</v>
      </c>
      <c r="M52" s="7" t="s">
        <v>15</v>
      </c>
      <c r="N52" s="7" t="s">
        <v>16</v>
      </c>
      <c r="O52" s="93"/>
    </row>
    <row r="53" spans="1:15" ht="24.75" customHeight="1" x14ac:dyDescent="0.25">
      <c r="A53" s="58"/>
      <c r="B53" s="59" t="s">
        <v>52</v>
      </c>
      <c r="C53" s="60">
        <v>1</v>
      </c>
      <c r="D53" s="60">
        <v>2</v>
      </c>
      <c r="E53" s="60" t="s">
        <v>18</v>
      </c>
      <c r="F53" s="60">
        <v>5</v>
      </c>
      <c r="G53" s="60" t="s">
        <v>19</v>
      </c>
      <c r="H53" s="60" t="s">
        <v>16</v>
      </c>
      <c r="I53" s="60"/>
      <c r="J53" s="60"/>
      <c r="K53" s="60"/>
      <c r="L53" s="60"/>
      <c r="M53" s="60"/>
      <c r="N53" s="60"/>
      <c r="O53" s="61" t="s">
        <v>24</v>
      </c>
    </row>
    <row r="54" spans="1:15" ht="24.75" customHeight="1" x14ac:dyDescent="0.25">
      <c r="A54" s="62"/>
      <c r="B54" s="59" t="s">
        <v>53</v>
      </c>
      <c r="C54" s="21">
        <v>2</v>
      </c>
      <c r="D54" s="21">
        <v>2</v>
      </c>
      <c r="E54" s="21" t="s">
        <v>18</v>
      </c>
      <c r="F54" s="21">
        <v>6</v>
      </c>
      <c r="G54" s="21" t="s">
        <v>19</v>
      </c>
      <c r="H54" s="21" t="s">
        <v>16</v>
      </c>
      <c r="I54" s="21"/>
      <c r="J54" s="21"/>
      <c r="K54" s="21"/>
      <c r="L54" s="21"/>
      <c r="M54" s="21"/>
      <c r="N54" s="21"/>
      <c r="O54" s="28" t="s">
        <v>54</v>
      </c>
    </row>
    <row r="55" spans="1:15" ht="24.75" customHeight="1" x14ac:dyDescent="0.25">
      <c r="A55" s="63"/>
      <c r="B55" s="59" t="s">
        <v>55</v>
      </c>
      <c r="C55" s="64">
        <v>1</v>
      </c>
      <c r="D55" s="64">
        <v>2</v>
      </c>
      <c r="E55" s="64" t="s">
        <v>18</v>
      </c>
      <c r="F55" s="64">
        <v>6</v>
      </c>
      <c r="G55" s="64" t="s">
        <v>19</v>
      </c>
      <c r="H55" s="64" t="s">
        <v>16</v>
      </c>
      <c r="I55" s="64"/>
      <c r="J55" s="64"/>
      <c r="K55" s="64"/>
      <c r="L55" s="64"/>
      <c r="M55" s="64"/>
      <c r="N55" s="64"/>
      <c r="O55" s="65" t="s">
        <v>20</v>
      </c>
    </row>
    <row r="56" spans="1:15" ht="24.75" customHeight="1" x14ac:dyDescent="0.25">
      <c r="A56" s="66"/>
      <c r="B56" s="59" t="s">
        <v>56</v>
      </c>
      <c r="C56" s="64">
        <v>1</v>
      </c>
      <c r="D56" s="64">
        <v>2</v>
      </c>
      <c r="E56" s="64" t="s">
        <v>18</v>
      </c>
      <c r="F56" s="64">
        <v>6</v>
      </c>
      <c r="G56" s="64" t="s">
        <v>19</v>
      </c>
      <c r="H56" s="64" t="s">
        <v>16</v>
      </c>
      <c r="I56" s="64"/>
      <c r="J56" s="64"/>
      <c r="K56" s="64"/>
      <c r="L56" s="64"/>
      <c r="M56" s="64"/>
      <c r="N56" s="64"/>
      <c r="O56" s="65" t="s">
        <v>20</v>
      </c>
    </row>
    <row r="57" spans="1:15" ht="24.75" customHeight="1" x14ac:dyDescent="0.25">
      <c r="A57" s="30"/>
      <c r="B57" s="59" t="s">
        <v>57</v>
      </c>
      <c r="C57" s="21">
        <v>1</v>
      </c>
      <c r="D57" s="21">
        <v>1</v>
      </c>
      <c r="E57" s="21" t="s">
        <v>18</v>
      </c>
      <c r="F57" s="21">
        <v>4</v>
      </c>
      <c r="G57" s="21" t="s">
        <v>19</v>
      </c>
      <c r="H57" s="67" t="s">
        <v>18</v>
      </c>
      <c r="I57" s="21"/>
      <c r="J57" s="21"/>
      <c r="K57" s="21"/>
      <c r="L57" s="21"/>
      <c r="M57" s="21"/>
      <c r="N57" s="21"/>
      <c r="O57" s="29" t="s">
        <v>33</v>
      </c>
    </row>
    <row r="58" spans="1:15" ht="24.75" customHeight="1" thickBot="1" x14ac:dyDescent="0.3">
      <c r="A58" s="68"/>
      <c r="B58" s="69" t="s">
        <v>58</v>
      </c>
      <c r="C58" s="24">
        <v>1</v>
      </c>
      <c r="D58" s="24">
        <v>3</v>
      </c>
      <c r="E58" s="24" t="s">
        <v>18</v>
      </c>
      <c r="F58" s="24">
        <v>6</v>
      </c>
      <c r="G58" s="24" t="s">
        <v>19</v>
      </c>
      <c r="H58" s="70" t="s">
        <v>16</v>
      </c>
      <c r="I58" s="24"/>
      <c r="J58" s="24"/>
      <c r="K58" s="24"/>
      <c r="L58" s="24"/>
      <c r="M58" s="24"/>
      <c r="N58" s="24"/>
      <c r="O58" s="71" t="s">
        <v>26</v>
      </c>
    </row>
    <row r="59" spans="1:15" ht="24.75" customHeight="1" thickBot="1" x14ac:dyDescent="0.3">
      <c r="A59" s="54" t="s">
        <v>39</v>
      </c>
      <c r="B59" s="55"/>
      <c r="C59" s="56">
        <f>SUM(C53:C58)</f>
        <v>7</v>
      </c>
      <c r="D59" s="56">
        <f>SUM(D53:D58)</f>
        <v>12</v>
      </c>
      <c r="E59" s="56">
        <f>SUM(E53:E58)</f>
        <v>0</v>
      </c>
      <c r="F59" s="56">
        <f>SUM(F53:F58)</f>
        <v>33</v>
      </c>
      <c r="G59" s="56">
        <f>COUNTIF(G53:G58,"cr")</f>
        <v>6</v>
      </c>
      <c r="H59" s="56">
        <f>COUNTIF(H53:H58,"ex")</f>
        <v>5</v>
      </c>
      <c r="I59" s="56">
        <f>SUM(I53:I58)</f>
        <v>0</v>
      </c>
      <c r="J59" s="56">
        <f>SUM(J53:J58)</f>
        <v>0</v>
      </c>
      <c r="K59" s="56">
        <f>SUM(K53:K58)</f>
        <v>0</v>
      </c>
      <c r="L59" s="56">
        <f>SUM(L53:L58)</f>
        <v>0</v>
      </c>
      <c r="M59" s="56">
        <f>COUNTIF(M53:M58,"cr")</f>
        <v>0</v>
      </c>
      <c r="N59" s="56">
        <f>COUNTIF(N53:N58,"ex")</f>
        <v>0</v>
      </c>
      <c r="O59" s="57">
        <f>F59+L59</f>
        <v>33</v>
      </c>
    </row>
    <row r="60" spans="1:15" x14ac:dyDescent="0.2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</row>
    <row r="61" spans="1:15" x14ac:dyDescent="0.25">
      <c r="A61" s="76" t="s">
        <v>40</v>
      </c>
      <c r="B61" s="77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7"/>
    </row>
    <row r="62" spans="1:15" x14ac:dyDescent="0.25">
      <c r="A62" s="44" t="s">
        <v>41</v>
      </c>
      <c r="B62" s="45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7"/>
    </row>
    <row r="63" spans="1:15" x14ac:dyDescent="0.25">
      <c r="A63" s="76" t="s">
        <v>42</v>
      </c>
      <c r="B63" s="77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7"/>
    </row>
    <row r="64" spans="1:15" x14ac:dyDescent="0.25">
      <c r="A64" s="76" t="s">
        <v>43</v>
      </c>
      <c r="B64" s="77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7"/>
    </row>
    <row r="66" spans="1:15" x14ac:dyDescent="0.25">
      <c r="A66" s="96" t="s">
        <v>59</v>
      </c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</row>
    <row r="67" spans="1:15" ht="31.5" customHeight="1" x14ac:dyDescent="0.25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</row>
    <row r="68" spans="1:15" x14ac:dyDescent="0.25">
      <c r="A68" s="97" t="s">
        <v>60</v>
      </c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</row>
    <row r="69" spans="1:15" x14ac:dyDescent="0.25">
      <c r="A69" s="97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</row>
    <row r="72" spans="1:15" x14ac:dyDescent="0.2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25">
      <c r="A73" s="3" t="s">
        <v>0</v>
      </c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25">
      <c r="A74" s="4" t="s">
        <v>1</v>
      </c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25">
      <c r="A75" s="5" t="s">
        <v>2</v>
      </c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x14ac:dyDescent="0.25">
      <c r="A76" s="3" t="s">
        <v>3</v>
      </c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6.5" thickBot="1" x14ac:dyDescent="0.3">
      <c r="A77" s="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50"/>
      <c r="N77" s="50"/>
      <c r="O77" s="50"/>
    </row>
    <row r="78" spans="1:15" ht="15.75" thickBot="1" x14ac:dyDescent="0.3">
      <c r="A78" s="6" t="s">
        <v>44</v>
      </c>
      <c r="B78" s="94" t="s">
        <v>45</v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</row>
    <row r="79" spans="1:15" x14ac:dyDescent="0.25">
      <c r="A79" s="79" t="s">
        <v>6</v>
      </c>
      <c r="B79" s="82" t="s">
        <v>61</v>
      </c>
      <c r="C79" s="85" t="s">
        <v>46</v>
      </c>
      <c r="D79" s="86"/>
      <c r="E79" s="86"/>
      <c r="F79" s="86"/>
      <c r="G79" s="86"/>
      <c r="H79" s="87"/>
      <c r="I79" s="85" t="s">
        <v>47</v>
      </c>
      <c r="J79" s="86"/>
      <c r="K79" s="86"/>
      <c r="L79" s="86"/>
      <c r="M79" s="86"/>
      <c r="N79" s="87"/>
      <c r="O79" s="91" t="s">
        <v>10</v>
      </c>
    </row>
    <row r="80" spans="1:15" x14ac:dyDescent="0.25">
      <c r="A80" s="80"/>
      <c r="B80" s="83"/>
      <c r="C80" s="88"/>
      <c r="D80" s="89"/>
      <c r="E80" s="89"/>
      <c r="F80" s="89"/>
      <c r="G80" s="89"/>
      <c r="H80" s="90"/>
      <c r="I80" s="88"/>
      <c r="J80" s="89"/>
      <c r="K80" s="89"/>
      <c r="L80" s="89"/>
      <c r="M80" s="89"/>
      <c r="N80" s="90"/>
      <c r="O80" s="92"/>
    </row>
    <row r="81" spans="1:16" ht="15.75" thickBot="1" x14ac:dyDescent="0.3">
      <c r="A81" s="81"/>
      <c r="B81" s="84"/>
      <c r="C81" s="7" t="s">
        <v>11</v>
      </c>
      <c r="D81" s="7" t="s">
        <v>12</v>
      </c>
      <c r="E81" s="7" t="s">
        <v>13</v>
      </c>
      <c r="F81" s="8" t="s">
        <v>14</v>
      </c>
      <c r="G81" s="7" t="s">
        <v>15</v>
      </c>
      <c r="H81" s="7" t="s">
        <v>16</v>
      </c>
      <c r="I81" s="7" t="s">
        <v>11</v>
      </c>
      <c r="J81" s="7" t="s">
        <v>12</v>
      </c>
      <c r="K81" s="7" t="s">
        <v>13</v>
      </c>
      <c r="L81" s="7" t="s">
        <v>14</v>
      </c>
      <c r="M81" s="7" t="s">
        <v>15</v>
      </c>
      <c r="N81" s="7" t="s">
        <v>16</v>
      </c>
      <c r="O81" s="93"/>
    </row>
    <row r="82" spans="1:16" ht="24.75" customHeight="1" x14ac:dyDescent="0.25">
      <c r="A82" s="58"/>
      <c r="B82" s="72" t="s">
        <v>62</v>
      </c>
      <c r="C82" s="60">
        <v>1</v>
      </c>
      <c r="D82" s="60">
        <v>2</v>
      </c>
      <c r="E82" s="60" t="s">
        <v>18</v>
      </c>
      <c r="F82" s="60">
        <v>6</v>
      </c>
      <c r="G82" s="60" t="s">
        <v>19</v>
      </c>
      <c r="H82" s="73" t="s">
        <v>16</v>
      </c>
      <c r="I82" s="60"/>
      <c r="J82" s="60"/>
      <c r="K82" s="60"/>
      <c r="L82" s="60"/>
      <c r="M82" s="60"/>
      <c r="N82" s="60"/>
      <c r="O82" s="61" t="s">
        <v>63</v>
      </c>
    </row>
    <row r="83" spans="1:16" ht="24.75" customHeight="1" x14ac:dyDescent="0.25">
      <c r="A83" s="62" t="s">
        <v>64</v>
      </c>
      <c r="B83" s="59" t="s">
        <v>65</v>
      </c>
      <c r="C83" s="21">
        <v>2</v>
      </c>
      <c r="D83" s="21">
        <v>2</v>
      </c>
      <c r="E83" s="21" t="s">
        <v>18</v>
      </c>
      <c r="F83" s="21">
        <v>5</v>
      </c>
      <c r="G83" s="21" t="s">
        <v>19</v>
      </c>
      <c r="H83" s="21" t="s">
        <v>16</v>
      </c>
      <c r="I83" s="21"/>
      <c r="J83" s="21"/>
      <c r="K83" s="21"/>
      <c r="L83" s="21"/>
      <c r="M83" s="21"/>
      <c r="N83" s="21"/>
      <c r="O83" s="28" t="s">
        <v>66</v>
      </c>
      <c r="P83" s="74" t="s">
        <v>67</v>
      </c>
    </row>
    <row r="84" spans="1:16" ht="24.75" customHeight="1" x14ac:dyDescent="0.25">
      <c r="A84" s="63"/>
      <c r="B84" s="59" t="s">
        <v>68</v>
      </c>
      <c r="C84" s="64">
        <v>2</v>
      </c>
      <c r="D84" s="64" t="s">
        <v>18</v>
      </c>
      <c r="E84" s="21" t="s">
        <v>18</v>
      </c>
      <c r="F84" s="64">
        <v>6</v>
      </c>
      <c r="G84" s="21" t="s">
        <v>19</v>
      </c>
      <c r="H84" s="21" t="s">
        <v>16</v>
      </c>
      <c r="I84" s="64"/>
      <c r="J84" s="64"/>
      <c r="K84" s="64"/>
      <c r="L84" s="64"/>
      <c r="M84" s="64"/>
      <c r="N84" s="64"/>
      <c r="O84" s="65" t="s">
        <v>69</v>
      </c>
      <c r="P84" s="74" t="s">
        <v>70</v>
      </c>
    </row>
    <row r="85" spans="1:16" ht="24.75" customHeight="1" x14ac:dyDescent="0.25">
      <c r="A85" s="66"/>
      <c r="B85" s="59" t="s">
        <v>71</v>
      </c>
      <c r="C85" s="64">
        <v>2</v>
      </c>
      <c r="D85" s="64">
        <v>1</v>
      </c>
      <c r="E85" s="21" t="s">
        <v>18</v>
      </c>
      <c r="F85" s="64">
        <v>6</v>
      </c>
      <c r="G85" s="21" t="s">
        <v>19</v>
      </c>
      <c r="H85" s="21" t="s">
        <v>16</v>
      </c>
      <c r="I85" s="64"/>
      <c r="J85" s="64"/>
      <c r="K85" s="64"/>
      <c r="L85" s="64"/>
      <c r="M85" s="64"/>
      <c r="N85" s="64"/>
      <c r="O85" s="65" t="s">
        <v>72</v>
      </c>
      <c r="P85" s="74" t="s">
        <v>70</v>
      </c>
    </row>
    <row r="86" spans="1:16" ht="24.75" customHeight="1" x14ac:dyDescent="0.25">
      <c r="A86" s="66" t="s">
        <v>73</v>
      </c>
      <c r="B86" s="59" t="s">
        <v>74</v>
      </c>
      <c r="C86" s="64">
        <v>2</v>
      </c>
      <c r="D86" s="64">
        <v>2</v>
      </c>
      <c r="E86" s="21"/>
      <c r="F86" s="64">
        <v>5</v>
      </c>
      <c r="G86" s="21" t="s">
        <v>19</v>
      </c>
      <c r="H86" s="21" t="s">
        <v>16</v>
      </c>
      <c r="I86" s="64"/>
      <c r="J86" s="64"/>
      <c r="K86" s="64"/>
      <c r="L86" s="64"/>
      <c r="M86" s="64"/>
      <c r="N86" s="64"/>
      <c r="O86" s="65" t="s">
        <v>75</v>
      </c>
      <c r="P86" s="74" t="s">
        <v>76</v>
      </c>
    </row>
    <row r="87" spans="1:16" ht="24.75" customHeight="1" x14ac:dyDescent="0.25">
      <c r="A87" s="66" t="s">
        <v>77</v>
      </c>
      <c r="B87" s="59" t="s">
        <v>78</v>
      </c>
      <c r="C87" s="64">
        <v>2</v>
      </c>
      <c r="D87" s="64">
        <v>2</v>
      </c>
      <c r="E87" s="21">
        <v>1</v>
      </c>
      <c r="F87" s="64">
        <v>6</v>
      </c>
      <c r="G87" s="21" t="s">
        <v>19</v>
      </c>
      <c r="H87" s="21" t="s">
        <v>16</v>
      </c>
      <c r="I87" s="64"/>
      <c r="J87" s="64"/>
      <c r="K87" s="64"/>
      <c r="L87" s="64"/>
      <c r="M87" s="64"/>
      <c r="N87" s="64"/>
      <c r="O87" s="65" t="s">
        <v>79</v>
      </c>
      <c r="P87" s="74" t="s">
        <v>80</v>
      </c>
    </row>
    <row r="88" spans="1:16" ht="24.75" customHeight="1" x14ac:dyDescent="0.25">
      <c r="A88" s="30" t="s">
        <v>81</v>
      </c>
      <c r="B88" s="59" t="s">
        <v>82</v>
      </c>
      <c r="C88" s="21">
        <v>2</v>
      </c>
      <c r="D88" s="21">
        <v>2</v>
      </c>
      <c r="E88" s="21"/>
      <c r="F88" s="21">
        <v>6</v>
      </c>
      <c r="G88" s="21" t="s">
        <v>19</v>
      </c>
      <c r="H88" s="21" t="s">
        <v>16</v>
      </c>
      <c r="I88" s="21"/>
      <c r="J88" s="21"/>
      <c r="K88" s="21"/>
      <c r="L88" s="21"/>
      <c r="M88" s="21"/>
      <c r="N88" s="21"/>
      <c r="O88" s="29" t="s">
        <v>83</v>
      </c>
      <c r="P88" s="74" t="s">
        <v>84</v>
      </c>
    </row>
    <row r="89" spans="1:16" ht="24.75" customHeight="1" thickBot="1" x14ac:dyDescent="0.3">
      <c r="A89" s="51"/>
      <c r="B89" s="52" t="s">
        <v>85</v>
      </c>
      <c r="C89" s="36">
        <v>2</v>
      </c>
      <c r="D89" s="36">
        <v>2</v>
      </c>
      <c r="E89" s="36"/>
      <c r="F89" s="36">
        <v>6</v>
      </c>
      <c r="G89" s="21" t="s">
        <v>19</v>
      </c>
      <c r="H89" s="21" t="s">
        <v>16</v>
      </c>
      <c r="I89" s="36"/>
      <c r="J89" s="36"/>
      <c r="K89" s="36"/>
      <c r="L89" s="36"/>
      <c r="M89" s="36"/>
      <c r="N89" s="36"/>
      <c r="O89" s="75" t="s">
        <v>66</v>
      </c>
    </row>
    <row r="90" spans="1:16" ht="24.75" customHeight="1" thickBot="1" x14ac:dyDescent="0.3">
      <c r="A90" s="54" t="s">
        <v>39</v>
      </c>
      <c r="B90" s="55"/>
      <c r="C90" s="56">
        <f>SUM(C82:C89)</f>
        <v>15</v>
      </c>
      <c r="D90" s="56">
        <f>SUM(D82:D89)</f>
        <v>13</v>
      </c>
      <c r="E90" s="56">
        <f>SUM(E82:E89)</f>
        <v>1</v>
      </c>
      <c r="F90" s="56">
        <f>SUM(F82:F89)</f>
        <v>46</v>
      </c>
      <c r="G90" s="56">
        <f>COUNTIF(G82:G89,"cr")</f>
        <v>8</v>
      </c>
      <c r="H90" s="56">
        <f>COUNTIF(H82:H89,"ex")</f>
        <v>8</v>
      </c>
      <c r="I90" s="56">
        <f>SUM(I82:I89)</f>
        <v>0</v>
      </c>
      <c r="J90" s="56">
        <f>SUM(J82:J89)</f>
        <v>0</v>
      </c>
      <c r="K90" s="56">
        <f>SUM(K82:K89)</f>
        <v>0</v>
      </c>
      <c r="L90" s="56">
        <f>SUM(L82:L89)</f>
        <v>0</v>
      </c>
      <c r="M90" s="56">
        <f>COUNTIF(M82:M89,"cr")</f>
        <v>0</v>
      </c>
      <c r="N90" s="56">
        <f>COUNTIF(N82:N89,"ex")</f>
        <v>0</v>
      </c>
      <c r="O90" s="57">
        <f>F90+L90</f>
        <v>46</v>
      </c>
    </row>
    <row r="91" spans="1:16" x14ac:dyDescent="0.2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</row>
    <row r="92" spans="1:16" x14ac:dyDescent="0.25">
      <c r="A92" s="76" t="s">
        <v>40</v>
      </c>
      <c r="B92" s="77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7"/>
    </row>
    <row r="93" spans="1:16" x14ac:dyDescent="0.25">
      <c r="A93" s="44" t="s">
        <v>41</v>
      </c>
      <c r="B93" s="45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7"/>
    </row>
    <row r="94" spans="1:16" x14ac:dyDescent="0.25">
      <c r="A94" s="76" t="s">
        <v>42</v>
      </c>
      <c r="B94" s="77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7"/>
    </row>
    <row r="95" spans="1:16" x14ac:dyDescent="0.25">
      <c r="A95" s="76" t="s">
        <v>43</v>
      </c>
      <c r="B95" s="77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7"/>
    </row>
    <row r="97" spans="1:15" x14ac:dyDescent="0.25">
      <c r="A97" s="78" t="s">
        <v>86</v>
      </c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</row>
    <row r="98" spans="1:15" x14ac:dyDescent="0.25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</row>
    <row r="99" spans="1:15" x14ac:dyDescent="0.25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</row>
  </sheetData>
  <mergeCells count="36">
    <mergeCell ref="B7:O7"/>
    <mergeCell ref="A8:A10"/>
    <mergeCell ref="B8:B10"/>
    <mergeCell ref="C8:H9"/>
    <mergeCell ref="I8:N9"/>
    <mergeCell ref="O8:O10"/>
    <mergeCell ref="A24:B24"/>
    <mergeCell ref="A26:B26"/>
    <mergeCell ref="A27:B27"/>
    <mergeCell ref="B35:O35"/>
    <mergeCell ref="A36:A38"/>
    <mergeCell ref="B36:B38"/>
    <mergeCell ref="C36:H37"/>
    <mergeCell ref="I36:N37"/>
    <mergeCell ref="O36:O38"/>
    <mergeCell ref="B78:O78"/>
    <mergeCell ref="B49:O49"/>
    <mergeCell ref="A50:A52"/>
    <mergeCell ref="B50:B52"/>
    <mergeCell ref="C50:H51"/>
    <mergeCell ref="I50:N51"/>
    <mergeCell ref="O50:O52"/>
    <mergeCell ref="A61:B61"/>
    <mergeCell ref="A63:B63"/>
    <mergeCell ref="A64:B64"/>
    <mergeCell ref="A66:O67"/>
    <mergeCell ref="A68:O69"/>
    <mergeCell ref="A94:B94"/>
    <mergeCell ref="A95:B95"/>
    <mergeCell ref="A97:O99"/>
    <mergeCell ref="A79:A81"/>
    <mergeCell ref="B79:B81"/>
    <mergeCell ref="C79:H80"/>
    <mergeCell ref="I79:N80"/>
    <mergeCell ref="O79:O81"/>
    <mergeCell ref="A92:B92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F963282BB2D24FB5FCDF8C2228E194" ma:contentTypeVersion="18" ma:contentTypeDescription="Vytvoří nový dokument" ma:contentTypeScope="" ma:versionID="da490b82ed491852115353a03bb0abb6">
  <xsd:schema xmlns:xsd="http://www.w3.org/2001/XMLSchema" xmlns:xs="http://www.w3.org/2001/XMLSchema" xmlns:p="http://schemas.microsoft.com/office/2006/metadata/properties" xmlns:ns2="3025d8f3-6eab-47bc-9535-0af9a02d35b5" xmlns:ns3="b02d1aad-35b0-4707-9ea2-003de40bd7ee" targetNamespace="http://schemas.microsoft.com/office/2006/metadata/properties" ma:root="true" ma:fieldsID="cc7da45bf887acc28a9c6c1559d74fde" ns2:_="" ns3:_="">
    <xsd:import namespace="3025d8f3-6eab-47bc-9535-0af9a02d35b5"/>
    <xsd:import namespace="b02d1aad-35b0-4707-9ea2-003de40bd7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5d8f3-6eab-47bc-9535-0af9a02d35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2d1aad-35b0-4707-9ea2-003de40bd7e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49644b0-da95-48fa-8f17-06b453bccd2c}" ma:internalName="TaxCatchAll" ma:showField="CatchAllData" ma:web="b02d1aad-35b0-4707-9ea2-003de40bd7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25d8f3-6eab-47bc-9535-0af9a02d35b5">
      <Terms xmlns="http://schemas.microsoft.com/office/infopath/2007/PartnerControls"/>
    </lcf76f155ced4ddcb4097134ff3c332f>
    <TaxCatchAll xmlns="b02d1aad-35b0-4707-9ea2-003de40bd7ee" xsi:nil="true"/>
  </documentManagement>
</p:properties>
</file>

<file path=customXml/itemProps1.xml><?xml version="1.0" encoding="utf-8"?>
<ds:datastoreItem xmlns:ds="http://schemas.openxmlformats.org/officeDocument/2006/customXml" ds:itemID="{9747527D-C26A-44A0-AF7B-041AAAC23D5C}"/>
</file>

<file path=customXml/itemProps2.xml><?xml version="1.0" encoding="utf-8"?>
<ds:datastoreItem xmlns:ds="http://schemas.openxmlformats.org/officeDocument/2006/customXml" ds:itemID="{31FF8238-CD03-4F38-BBFB-CBDCC15460A9}"/>
</file>

<file path=customXml/itemProps3.xml><?xml version="1.0" encoding="utf-8"?>
<ds:datastoreItem xmlns:ds="http://schemas.openxmlformats.org/officeDocument/2006/customXml" ds:itemID="{054A7D70-FACC-4B15-8698-D5F4A994D9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Czech University of Life Sciences Prague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Beránková Renáta</dc:creator>
  <cp:keywords/>
  <dc:description/>
  <cp:lastModifiedBy>Honsová Hana</cp:lastModifiedBy>
  <cp:revision/>
  <dcterms:created xsi:type="dcterms:W3CDTF">2026-02-13T06:07:59Z</dcterms:created>
  <dcterms:modified xsi:type="dcterms:W3CDTF">2026-02-16T12:40:31Z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0x0101000BF963282BB2D24FB5FCDF8C2228E194</vt:lpwstr>
  </property>
</Properties>
</file>