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DATA" sheetId="1" r:id="rId1"/>
    <sheet name="Distrfce" sheetId="2" r:id="rId2"/>
  </sheets>
  <calcPr calcId="145621"/>
</workbook>
</file>

<file path=xl/calcChain.xml><?xml version="1.0" encoding="utf-8"?>
<calcChain xmlns="http://schemas.openxmlformats.org/spreadsheetml/2006/main">
  <c r="F153" i="2" l="1"/>
  <c r="E153" i="2"/>
  <c r="F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2" i="2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2" i="2"/>
  <c r="K7" i="2"/>
  <c r="K6" i="2"/>
  <c r="K2" i="2"/>
  <c r="K3" i="2" l="1"/>
  <c r="B154" i="2"/>
  <c r="B153" i="2"/>
  <c r="D4" i="2"/>
  <c r="D5" i="2"/>
  <c r="D6" i="2"/>
  <c r="D7" i="2"/>
  <c r="D8" i="2"/>
  <c r="D9" i="2"/>
  <c r="D10" i="2"/>
  <c r="D11" i="2"/>
  <c r="D12" i="2" s="1"/>
  <c r="D13" i="2" s="1"/>
  <c r="D14" i="2" s="1"/>
  <c r="D15" i="2" s="1"/>
  <c r="D16" i="2" s="1"/>
  <c r="D17" i="2" s="1"/>
  <c r="D18" i="2" s="1"/>
  <c r="D19" i="2" s="1"/>
  <c r="D20" i="2" s="1"/>
  <c r="D21" i="2" s="1"/>
  <c r="D22" i="2" s="1"/>
  <c r="D23" i="2" s="1"/>
  <c r="D24" i="2" s="1"/>
  <c r="D25" i="2" s="1"/>
  <c r="D26" i="2" s="1"/>
  <c r="D27" i="2" s="1"/>
  <c r="D28" i="2" s="1"/>
  <c r="D29" i="2" s="1"/>
  <c r="D30" i="2" s="1"/>
  <c r="D31" i="2" s="1"/>
  <c r="D32" i="2" s="1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D50" i="2" s="1"/>
  <c r="D51" i="2" s="1"/>
  <c r="D52" i="2" s="1"/>
  <c r="D53" i="2" s="1"/>
  <c r="D54" i="2" s="1"/>
  <c r="D55" i="2" s="1"/>
  <c r="D56" i="2" s="1"/>
  <c r="D57" i="2" s="1"/>
  <c r="D58" i="2" s="1"/>
  <c r="D59" i="2" s="1"/>
  <c r="D60" i="2" s="1"/>
  <c r="D61" i="2" s="1"/>
  <c r="D62" i="2" s="1"/>
  <c r="D63" i="2" s="1"/>
  <c r="D64" i="2" s="1"/>
  <c r="D65" i="2" s="1"/>
  <c r="D66" i="2" s="1"/>
  <c r="D67" i="2" s="1"/>
  <c r="D68" i="2" s="1"/>
  <c r="D69" i="2" s="1"/>
  <c r="D70" i="2" s="1"/>
  <c r="D71" i="2" s="1"/>
  <c r="D72" i="2" s="1"/>
  <c r="D73" i="2" s="1"/>
  <c r="D74" i="2" s="1"/>
  <c r="D75" i="2" s="1"/>
  <c r="D76" i="2" s="1"/>
  <c r="D77" i="2" s="1"/>
  <c r="D78" i="2" s="1"/>
  <c r="D79" i="2" s="1"/>
  <c r="D80" i="2" s="1"/>
  <c r="D81" i="2" s="1"/>
  <c r="D82" i="2" s="1"/>
  <c r="D83" i="2" s="1"/>
  <c r="D84" i="2" s="1"/>
  <c r="D85" i="2" s="1"/>
  <c r="D86" i="2" s="1"/>
  <c r="D87" i="2" s="1"/>
  <c r="D88" i="2" s="1"/>
  <c r="D89" i="2" s="1"/>
  <c r="D90" i="2" s="1"/>
  <c r="D91" i="2" s="1"/>
  <c r="D92" i="2" s="1"/>
  <c r="D93" i="2" s="1"/>
  <c r="D94" i="2" s="1"/>
  <c r="D95" i="2" s="1"/>
  <c r="D96" i="2" s="1"/>
  <c r="D97" i="2" s="1"/>
  <c r="D98" i="2" s="1"/>
  <c r="D99" i="2" s="1"/>
  <c r="D100" i="2" s="1"/>
  <c r="D101" i="2" s="1"/>
  <c r="D102" i="2" s="1"/>
  <c r="D103" i="2" s="1"/>
  <c r="D104" i="2" s="1"/>
  <c r="D105" i="2" s="1"/>
  <c r="D106" i="2" s="1"/>
  <c r="D107" i="2" s="1"/>
  <c r="D108" i="2" s="1"/>
  <c r="D109" i="2" s="1"/>
  <c r="D110" i="2" s="1"/>
  <c r="D111" i="2" s="1"/>
  <c r="D112" i="2" s="1"/>
  <c r="D113" i="2" s="1"/>
  <c r="D114" i="2" s="1"/>
  <c r="D115" i="2" s="1"/>
  <c r="D116" i="2" s="1"/>
  <c r="D117" i="2" s="1"/>
  <c r="D118" i="2" s="1"/>
  <c r="D119" i="2" s="1"/>
  <c r="D120" i="2" s="1"/>
  <c r="D121" i="2" s="1"/>
  <c r="D122" i="2" s="1"/>
  <c r="D123" i="2" s="1"/>
  <c r="D124" i="2" s="1"/>
  <c r="D125" i="2" s="1"/>
  <c r="D126" i="2" s="1"/>
  <c r="D127" i="2" s="1"/>
  <c r="D128" i="2" s="1"/>
  <c r="D129" i="2" s="1"/>
  <c r="D130" i="2" s="1"/>
  <c r="D131" i="2" s="1"/>
  <c r="D132" i="2" s="1"/>
  <c r="D133" i="2" s="1"/>
  <c r="D134" i="2" s="1"/>
  <c r="D135" i="2" s="1"/>
  <c r="D136" i="2" s="1"/>
  <c r="D137" i="2" s="1"/>
  <c r="D138" i="2" s="1"/>
  <c r="D139" i="2" s="1"/>
  <c r="D140" i="2" s="1"/>
  <c r="D141" i="2" s="1"/>
  <c r="D142" i="2" s="1"/>
  <c r="D143" i="2" s="1"/>
  <c r="D144" i="2" s="1"/>
  <c r="D145" i="2" s="1"/>
  <c r="D146" i="2" s="1"/>
  <c r="D147" i="2" s="1"/>
  <c r="D148" i="2" s="1"/>
  <c r="D149" i="2" s="1"/>
  <c r="D150" i="2" s="1"/>
  <c r="D151" i="2" s="1"/>
  <c r="D3" i="2"/>
  <c r="D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2" i="2"/>
  <c r="R6" i="2"/>
  <c r="R2" i="2" a="1"/>
  <c r="R2" i="2" s="1"/>
  <c r="R3" i="2"/>
  <c r="R4" i="2"/>
  <c r="R5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144" i="2"/>
  <c r="H145" i="2"/>
  <c r="H146" i="2"/>
  <c r="H147" i="2"/>
  <c r="H148" i="2"/>
  <c r="H149" i="2"/>
  <c r="H150" i="2"/>
  <c r="H151" i="2"/>
  <c r="H2" i="2"/>
</calcChain>
</file>

<file path=xl/sharedStrings.xml><?xml version="1.0" encoding="utf-8"?>
<sst xmlns="http://schemas.openxmlformats.org/spreadsheetml/2006/main" count="22" uniqueCount="18">
  <si>
    <t>MForest</t>
  </si>
  <si>
    <t>Pořadí</t>
  </si>
  <si>
    <t>0 - 20</t>
  </si>
  <si>
    <t>20 - 40</t>
  </si>
  <si>
    <t>40 - 60</t>
  </si>
  <si>
    <t>60 - 80</t>
  </si>
  <si>
    <t>4kateg</t>
  </si>
  <si>
    <t>pi</t>
  </si>
  <si>
    <t>pi*</t>
  </si>
  <si>
    <t>Mforest (setříd.)</t>
  </si>
  <si>
    <t>Intervalově:</t>
  </si>
  <si>
    <t>průměr</t>
  </si>
  <si>
    <t>medián</t>
  </si>
  <si>
    <t>proč tak odlišné?</t>
  </si>
  <si>
    <t>M2</t>
  </si>
  <si>
    <t>odm(M2)</t>
  </si>
  <si>
    <t>odchylka</t>
  </si>
  <si>
    <t>odch2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</si>
</sst>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  <xf numFmtId="2" fontId="1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0" xfId="0" applyFont="1" applyFill="1"/>
    <xf numFmtId="2" fontId="1" fillId="0" borderId="0" xfId="0" applyNumberFormat="1" applyFont="1" applyFill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Distrfce!$D$1</c:f>
              <c:strCache>
                <c:ptCount val="1"/>
                <c:pt idx="0">
                  <c:v>pi*</c:v>
                </c:pt>
              </c:strCache>
            </c:strRef>
          </c:tx>
          <c:marker>
            <c:symbol val="none"/>
          </c:marker>
          <c:xVal>
            <c:numRef>
              <c:f>Distrfce!$B$2:$B$151</c:f>
              <c:numCache>
                <c:formatCode>General</c:formatCode>
                <c:ptCount val="15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0.18</c:v>
                </c:pt>
                <c:pt idx="34">
                  <c:v>0.26</c:v>
                </c:pt>
                <c:pt idx="35">
                  <c:v>0.41</c:v>
                </c:pt>
                <c:pt idx="36">
                  <c:v>0.5</c:v>
                </c:pt>
                <c:pt idx="37">
                  <c:v>0.81</c:v>
                </c:pt>
                <c:pt idx="38">
                  <c:v>0.84</c:v>
                </c:pt>
                <c:pt idx="39">
                  <c:v>1.1000000000000001</c:v>
                </c:pt>
                <c:pt idx="40">
                  <c:v>1.55</c:v>
                </c:pt>
                <c:pt idx="41">
                  <c:v>1.93</c:v>
                </c:pt>
                <c:pt idx="42">
                  <c:v>1.93</c:v>
                </c:pt>
                <c:pt idx="43">
                  <c:v>2</c:v>
                </c:pt>
                <c:pt idx="44">
                  <c:v>2.15</c:v>
                </c:pt>
                <c:pt idx="45">
                  <c:v>2.37</c:v>
                </c:pt>
                <c:pt idx="46">
                  <c:v>2.5299999999999998</c:v>
                </c:pt>
                <c:pt idx="47">
                  <c:v>3.09</c:v>
                </c:pt>
                <c:pt idx="48">
                  <c:v>3.35</c:v>
                </c:pt>
                <c:pt idx="49">
                  <c:v>4.59</c:v>
                </c:pt>
                <c:pt idx="50">
                  <c:v>5.07</c:v>
                </c:pt>
                <c:pt idx="51">
                  <c:v>5.68</c:v>
                </c:pt>
                <c:pt idx="52">
                  <c:v>6.07</c:v>
                </c:pt>
                <c:pt idx="53">
                  <c:v>6.1</c:v>
                </c:pt>
                <c:pt idx="54">
                  <c:v>6.15</c:v>
                </c:pt>
                <c:pt idx="55">
                  <c:v>8.0399999999999991</c:v>
                </c:pt>
                <c:pt idx="56">
                  <c:v>8.2200000000000006</c:v>
                </c:pt>
                <c:pt idx="57">
                  <c:v>8.35</c:v>
                </c:pt>
                <c:pt idx="58">
                  <c:v>9.5500000000000007</c:v>
                </c:pt>
                <c:pt idx="59">
                  <c:v>9.57</c:v>
                </c:pt>
                <c:pt idx="60">
                  <c:v>9.6199999999999992</c:v>
                </c:pt>
                <c:pt idx="61">
                  <c:v>10.3</c:v>
                </c:pt>
                <c:pt idx="62">
                  <c:v>10.89</c:v>
                </c:pt>
                <c:pt idx="63">
                  <c:v>11.32</c:v>
                </c:pt>
                <c:pt idx="64">
                  <c:v>11.4</c:v>
                </c:pt>
                <c:pt idx="65">
                  <c:v>11.49</c:v>
                </c:pt>
                <c:pt idx="66">
                  <c:v>11.67</c:v>
                </c:pt>
                <c:pt idx="67">
                  <c:v>11.84</c:v>
                </c:pt>
                <c:pt idx="68">
                  <c:v>11.88</c:v>
                </c:pt>
                <c:pt idx="69">
                  <c:v>12.88</c:v>
                </c:pt>
                <c:pt idx="70">
                  <c:v>12.89</c:v>
                </c:pt>
                <c:pt idx="71">
                  <c:v>13.22</c:v>
                </c:pt>
                <c:pt idx="72">
                  <c:v>13.23</c:v>
                </c:pt>
                <c:pt idx="73">
                  <c:v>13.94</c:v>
                </c:pt>
                <c:pt idx="74">
                  <c:v>14.04</c:v>
                </c:pt>
                <c:pt idx="75">
                  <c:v>14.44</c:v>
                </c:pt>
                <c:pt idx="76">
                  <c:v>14.95</c:v>
                </c:pt>
                <c:pt idx="77">
                  <c:v>15.56</c:v>
                </c:pt>
                <c:pt idx="78">
                  <c:v>16.079999999999998</c:v>
                </c:pt>
                <c:pt idx="79">
                  <c:v>16.329999999999998</c:v>
                </c:pt>
                <c:pt idx="80">
                  <c:v>16.36</c:v>
                </c:pt>
                <c:pt idx="81">
                  <c:v>16.420000000000002</c:v>
                </c:pt>
                <c:pt idx="82">
                  <c:v>16.989999999999998</c:v>
                </c:pt>
                <c:pt idx="83">
                  <c:v>17.09</c:v>
                </c:pt>
                <c:pt idx="84">
                  <c:v>17.27</c:v>
                </c:pt>
                <c:pt idx="85">
                  <c:v>17.649999999999999</c:v>
                </c:pt>
                <c:pt idx="86">
                  <c:v>18.09</c:v>
                </c:pt>
                <c:pt idx="87">
                  <c:v>18.190000000000001</c:v>
                </c:pt>
                <c:pt idx="88">
                  <c:v>18.37</c:v>
                </c:pt>
                <c:pt idx="89">
                  <c:v>18.850000000000001</c:v>
                </c:pt>
                <c:pt idx="90">
                  <c:v>19.28</c:v>
                </c:pt>
                <c:pt idx="91">
                  <c:v>19.350000000000001</c:v>
                </c:pt>
                <c:pt idx="92">
                  <c:v>19.62</c:v>
                </c:pt>
                <c:pt idx="93">
                  <c:v>20.61</c:v>
                </c:pt>
                <c:pt idx="94">
                  <c:v>21.06</c:v>
                </c:pt>
                <c:pt idx="95">
                  <c:v>21.63</c:v>
                </c:pt>
                <c:pt idx="96">
                  <c:v>22.2</c:v>
                </c:pt>
                <c:pt idx="97">
                  <c:v>22.6</c:v>
                </c:pt>
                <c:pt idx="98">
                  <c:v>23.41</c:v>
                </c:pt>
                <c:pt idx="99">
                  <c:v>23.57</c:v>
                </c:pt>
                <c:pt idx="100">
                  <c:v>23.73</c:v>
                </c:pt>
                <c:pt idx="101">
                  <c:v>24.06</c:v>
                </c:pt>
                <c:pt idx="102">
                  <c:v>24.6</c:v>
                </c:pt>
                <c:pt idx="103">
                  <c:v>25.09</c:v>
                </c:pt>
                <c:pt idx="104">
                  <c:v>25.35</c:v>
                </c:pt>
                <c:pt idx="105">
                  <c:v>25.66</c:v>
                </c:pt>
                <c:pt idx="106">
                  <c:v>26.98</c:v>
                </c:pt>
                <c:pt idx="107">
                  <c:v>26.98</c:v>
                </c:pt>
                <c:pt idx="108">
                  <c:v>26.99</c:v>
                </c:pt>
                <c:pt idx="109">
                  <c:v>27.7</c:v>
                </c:pt>
                <c:pt idx="110">
                  <c:v>27.84</c:v>
                </c:pt>
                <c:pt idx="111">
                  <c:v>28.95</c:v>
                </c:pt>
                <c:pt idx="112">
                  <c:v>29.06</c:v>
                </c:pt>
                <c:pt idx="113">
                  <c:v>29.39</c:v>
                </c:pt>
                <c:pt idx="114">
                  <c:v>29.89</c:v>
                </c:pt>
                <c:pt idx="115">
                  <c:v>30.13</c:v>
                </c:pt>
                <c:pt idx="116">
                  <c:v>31.14</c:v>
                </c:pt>
                <c:pt idx="117">
                  <c:v>32.92</c:v>
                </c:pt>
                <c:pt idx="118">
                  <c:v>33.21</c:v>
                </c:pt>
                <c:pt idx="119">
                  <c:v>34.57</c:v>
                </c:pt>
                <c:pt idx="120">
                  <c:v>34.58</c:v>
                </c:pt>
                <c:pt idx="121">
                  <c:v>35.24</c:v>
                </c:pt>
                <c:pt idx="122">
                  <c:v>36.15</c:v>
                </c:pt>
                <c:pt idx="123">
                  <c:v>36.549999999999997</c:v>
                </c:pt>
                <c:pt idx="124">
                  <c:v>37.81</c:v>
                </c:pt>
                <c:pt idx="125">
                  <c:v>38.69</c:v>
                </c:pt>
                <c:pt idx="126">
                  <c:v>39.07</c:v>
                </c:pt>
                <c:pt idx="127">
                  <c:v>39.119999999999997</c:v>
                </c:pt>
                <c:pt idx="128">
                  <c:v>39.270000000000003</c:v>
                </c:pt>
                <c:pt idx="129">
                  <c:v>40.520000000000003</c:v>
                </c:pt>
                <c:pt idx="130">
                  <c:v>41.15</c:v>
                </c:pt>
                <c:pt idx="131">
                  <c:v>41.3</c:v>
                </c:pt>
                <c:pt idx="132">
                  <c:v>41.65</c:v>
                </c:pt>
                <c:pt idx="133">
                  <c:v>41.98</c:v>
                </c:pt>
                <c:pt idx="134">
                  <c:v>45.01</c:v>
                </c:pt>
                <c:pt idx="135">
                  <c:v>45.3</c:v>
                </c:pt>
                <c:pt idx="136">
                  <c:v>45.78</c:v>
                </c:pt>
                <c:pt idx="137">
                  <c:v>46.53</c:v>
                </c:pt>
                <c:pt idx="138">
                  <c:v>46.65</c:v>
                </c:pt>
                <c:pt idx="139">
                  <c:v>47.73</c:v>
                </c:pt>
                <c:pt idx="140">
                  <c:v>49.33</c:v>
                </c:pt>
                <c:pt idx="141">
                  <c:v>52.35</c:v>
                </c:pt>
                <c:pt idx="142">
                  <c:v>53.14</c:v>
                </c:pt>
                <c:pt idx="143">
                  <c:v>55.84</c:v>
                </c:pt>
                <c:pt idx="144">
                  <c:v>56.37</c:v>
                </c:pt>
                <c:pt idx="145">
                  <c:v>58.48</c:v>
                </c:pt>
                <c:pt idx="146">
                  <c:v>61.78</c:v>
                </c:pt>
                <c:pt idx="147">
                  <c:v>61.91</c:v>
                </c:pt>
                <c:pt idx="148">
                  <c:v>64.900000000000006</c:v>
                </c:pt>
                <c:pt idx="149">
                  <c:v>67.569999999999993</c:v>
                </c:pt>
              </c:numCache>
            </c:numRef>
          </c:xVal>
          <c:yVal>
            <c:numRef>
              <c:f>Distrfce!$D$2:$D$151</c:f>
              <c:numCache>
                <c:formatCode>General</c:formatCode>
                <c:ptCount val="150"/>
                <c:pt idx="0">
                  <c:v>6.6666666666666671E-3</c:v>
                </c:pt>
                <c:pt idx="1">
                  <c:v>1.3333333333333334E-2</c:v>
                </c:pt>
                <c:pt idx="2">
                  <c:v>0.02</c:v>
                </c:pt>
                <c:pt idx="3">
                  <c:v>2.6666666666666668E-2</c:v>
                </c:pt>
                <c:pt idx="4">
                  <c:v>3.3333333333333333E-2</c:v>
                </c:pt>
                <c:pt idx="5">
                  <c:v>0.04</c:v>
                </c:pt>
                <c:pt idx="6">
                  <c:v>4.6666666666666669E-2</c:v>
                </c:pt>
                <c:pt idx="7">
                  <c:v>5.3333333333333337E-2</c:v>
                </c:pt>
                <c:pt idx="8">
                  <c:v>6.0000000000000005E-2</c:v>
                </c:pt>
                <c:pt idx="9">
                  <c:v>6.6666666666666666E-2</c:v>
                </c:pt>
                <c:pt idx="10">
                  <c:v>7.3333333333333334E-2</c:v>
                </c:pt>
                <c:pt idx="11">
                  <c:v>0.08</c:v>
                </c:pt>
                <c:pt idx="12">
                  <c:v>8.666666666666667E-2</c:v>
                </c:pt>
                <c:pt idx="13">
                  <c:v>9.3333333333333338E-2</c:v>
                </c:pt>
                <c:pt idx="14">
                  <c:v>0.1</c:v>
                </c:pt>
                <c:pt idx="15">
                  <c:v>0.10666666666666667</c:v>
                </c:pt>
                <c:pt idx="16">
                  <c:v>0.11333333333333334</c:v>
                </c:pt>
                <c:pt idx="17">
                  <c:v>0.12000000000000001</c:v>
                </c:pt>
                <c:pt idx="18">
                  <c:v>0.12666666666666668</c:v>
                </c:pt>
                <c:pt idx="19">
                  <c:v>0.13333333333333333</c:v>
                </c:pt>
                <c:pt idx="20">
                  <c:v>0.13999999999999999</c:v>
                </c:pt>
                <c:pt idx="21">
                  <c:v>0.14666666666666664</c:v>
                </c:pt>
                <c:pt idx="22">
                  <c:v>0.15333333333333329</c:v>
                </c:pt>
                <c:pt idx="23">
                  <c:v>0.15999999999999995</c:v>
                </c:pt>
                <c:pt idx="24">
                  <c:v>0.1666666666666666</c:v>
                </c:pt>
                <c:pt idx="25">
                  <c:v>0.17333333333333326</c:v>
                </c:pt>
                <c:pt idx="26">
                  <c:v>0.17999999999999991</c:v>
                </c:pt>
                <c:pt idx="27">
                  <c:v>0.18666666666666656</c:v>
                </c:pt>
                <c:pt idx="28">
                  <c:v>0.19333333333333322</c:v>
                </c:pt>
                <c:pt idx="29">
                  <c:v>0.19999999999999987</c:v>
                </c:pt>
                <c:pt idx="30">
                  <c:v>0.20666666666666653</c:v>
                </c:pt>
                <c:pt idx="31">
                  <c:v>0.21333333333333318</c:v>
                </c:pt>
                <c:pt idx="32">
                  <c:v>0.21999999999999983</c:v>
                </c:pt>
                <c:pt idx="33">
                  <c:v>0.22666666666666649</c:v>
                </c:pt>
                <c:pt idx="34">
                  <c:v>0.23333333333333314</c:v>
                </c:pt>
                <c:pt idx="35">
                  <c:v>0.2399999999999998</c:v>
                </c:pt>
                <c:pt idx="36">
                  <c:v>0.24666666666666645</c:v>
                </c:pt>
                <c:pt idx="37">
                  <c:v>0.25333333333333313</c:v>
                </c:pt>
                <c:pt idx="38">
                  <c:v>0.25999999999999979</c:v>
                </c:pt>
                <c:pt idx="39">
                  <c:v>0.26666666666666644</c:v>
                </c:pt>
                <c:pt idx="40">
                  <c:v>0.2733333333333331</c:v>
                </c:pt>
                <c:pt idx="41">
                  <c:v>0.27999999999999975</c:v>
                </c:pt>
                <c:pt idx="42">
                  <c:v>0.2866666666666664</c:v>
                </c:pt>
                <c:pt idx="43">
                  <c:v>0.29333333333333306</c:v>
                </c:pt>
                <c:pt idx="44">
                  <c:v>0.29999999999999971</c:v>
                </c:pt>
                <c:pt idx="45">
                  <c:v>0.30666666666666637</c:v>
                </c:pt>
                <c:pt idx="46">
                  <c:v>0.31333333333333302</c:v>
                </c:pt>
                <c:pt idx="47">
                  <c:v>0.31999999999999967</c:v>
                </c:pt>
                <c:pt idx="48">
                  <c:v>0.32666666666666633</c:v>
                </c:pt>
                <c:pt idx="49">
                  <c:v>0.33333333333333298</c:v>
                </c:pt>
                <c:pt idx="50">
                  <c:v>0.33999999999999964</c:v>
                </c:pt>
                <c:pt idx="51">
                  <c:v>0.34666666666666629</c:v>
                </c:pt>
                <c:pt idx="52">
                  <c:v>0.35333333333333294</c:v>
                </c:pt>
                <c:pt idx="53">
                  <c:v>0.3599999999999996</c:v>
                </c:pt>
                <c:pt idx="54">
                  <c:v>0.36666666666666625</c:v>
                </c:pt>
                <c:pt idx="55">
                  <c:v>0.37333333333333291</c:v>
                </c:pt>
                <c:pt idx="56">
                  <c:v>0.37999999999999956</c:v>
                </c:pt>
                <c:pt idx="57">
                  <c:v>0.38666666666666621</c:v>
                </c:pt>
                <c:pt idx="58">
                  <c:v>0.39333333333333287</c:v>
                </c:pt>
                <c:pt idx="59">
                  <c:v>0.39999999999999952</c:v>
                </c:pt>
                <c:pt idx="60">
                  <c:v>0.40666666666666618</c:v>
                </c:pt>
                <c:pt idx="61">
                  <c:v>0.41333333333333283</c:v>
                </c:pt>
                <c:pt idx="62">
                  <c:v>0.41999999999999948</c:v>
                </c:pt>
                <c:pt idx="63">
                  <c:v>0.42666666666666614</c:v>
                </c:pt>
                <c:pt idx="64">
                  <c:v>0.43333333333333279</c:v>
                </c:pt>
                <c:pt idx="65">
                  <c:v>0.43999999999999945</c:v>
                </c:pt>
                <c:pt idx="66">
                  <c:v>0.4466666666666661</c:v>
                </c:pt>
                <c:pt idx="67">
                  <c:v>0.45333333333333276</c:v>
                </c:pt>
                <c:pt idx="68">
                  <c:v>0.45999999999999941</c:v>
                </c:pt>
                <c:pt idx="69">
                  <c:v>0.46666666666666606</c:v>
                </c:pt>
                <c:pt idx="70">
                  <c:v>0.47333333333333272</c:v>
                </c:pt>
                <c:pt idx="71">
                  <c:v>0.47999999999999937</c:v>
                </c:pt>
                <c:pt idx="72">
                  <c:v>0.48666666666666603</c:v>
                </c:pt>
                <c:pt idx="73">
                  <c:v>0.49333333333333268</c:v>
                </c:pt>
                <c:pt idx="74">
                  <c:v>0.49999999999999933</c:v>
                </c:pt>
                <c:pt idx="75">
                  <c:v>0.50666666666666604</c:v>
                </c:pt>
                <c:pt idx="76">
                  <c:v>0.51333333333333275</c:v>
                </c:pt>
                <c:pt idx="77">
                  <c:v>0.51999999999999946</c:v>
                </c:pt>
                <c:pt idx="78">
                  <c:v>0.52666666666666617</c:v>
                </c:pt>
                <c:pt idx="79">
                  <c:v>0.53333333333333288</c:v>
                </c:pt>
                <c:pt idx="80">
                  <c:v>0.53999999999999959</c:v>
                </c:pt>
                <c:pt idx="81">
                  <c:v>0.5466666666666663</c:v>
                </c:pt>
                <c:pt idx="82">
                  <c:v>0.55333333333333301</c:v>
                </c:pt>
                <c:pt idx="83">
                  <c:v>0.55999999999999972</c:v>
                </c:pt>
                <c:pt idx="84">
                  <c:v>0.56666666666666643</c:v>
                </c:pt>
                <c:pt idx="85">
                  <c:v>0.57333333333333314</c:v>
                </c:pt>
                <c:pt idx="86">
                  <c:v>0.57999999999999985</c:v>
                </c:pt>
                <c:pt idx="87">
                  <c:v>0.58666666666666656</c:v>
                </c:pt>
                <c:pt idx="88">
                  <c:v>0.59333333333333327</c:v>
                </c:pt>
                <c:pt idx="89">
                  <c:v>0.6</c:v>
                </c:pt>
                <c:pt idx="90">
                  <c:v>0.60666666666666669</c:v>
                </c:pt>
                <c:pt idx="91">
                  <c:v>0.6133333333333334</c:v>
                </c:pt>
                <c:pt idx="92">
                  <c:v>0.62000000000000011</c:v>
                </c:pt>
                <c:pt idx="93">
                  <c:v>0.62666666666666682</c:v>
                </c:pt>
                <c:pt idx="94">
                  <c:v>0.63333333333333353</c:v>
                </c:pt>
                <c:pt idx="95">
                  <c:v>0.64000000000000024</c:v>
                </c:pt>
                <c:pt idx="96">
                  <c:v>0.64666666666666694</c:v>
                </c:pt>
                <c:pt idx="97">
                  <c:v>0.65333333333333365</c:v>
                </c:pt>
                <c:pt idx="98">
                  <c:v>0.66000000000000036</c:v>
                </c:pt>
                <c:pt idx="99">
                  <c:v>0.66666666666666707</c:v>
                </c:pt>
                <c:pt idx="100">
                  <c:v>0.67333333333333378</c:v>
                </c:pt>
                <c:pt idx="101">
                  <c:v>0.68000000000000049</c:v>
                </c:pt>
                <c:pt idx="102">
                  <c:v>0.6866666666666672</c:v>
                </c:pt>
                <c:pt idx="103">
                  <c:v>0.69333333333333391</c:v>
                </c:pt>
                <c:pt idx="104">
                  <c:v>0.70000000000000062</c:v>
                </c:pt>
                <c:pt idx="105">
                  <c:v>0.70666666666666733</c:v>
                </c:pt>
                <c:pt idx="106">
                  <c:v>0.71333333333333404</c:v>
                </c:pt>
                <c:pt idx="107">
                  <c:v>0.72000000000000075</c:v>
                </c:pt>
                <c:pt idx="108">
                  <c:v>0.72666666666666746</c:v>
                </c:pt>
                <c:pt idx="109">
                  <c:v>0.73333333333333417</c:v>
                </c:pt>
                <c:pt idx="110">
                  <c:v>0.74000000000000088</c:v>
                </c:pt>
                <c:pt idx="111">
                  <c:v>0.74666666666666759</c:v>
                </c:pt>
                <c:pt idx="112">
                  <c:v>0.7533333333333343</c:v>
                </c:pt>
                <c:pt idx="113">
                  <c:v>0.76000000000000101</c:v>
                </c:pt>
                <c:pt idx="114">
                  <c:v>0.76666666666666772</c:v>
                </c:pt>
                <c:pt idx="115">
                  <c:v>0.77333333333333443</c:v>
                </c:pt>
                <c:pt idx="116">
                  <c:v>0.78000000000000114</c:v>
                </c:pt>
                <c:pt idx="117">
                  <c:v>0.78666666666666785</c:v>
                </c:pt>
                <c:pt idx="118">
                  <c:v>0.79333333333333456</c:v>
                </c:pt>
                <c:pt idx="119">
                  <c:v>0.80000000000000127</c:v>
                </c:pt>
                <c:pt idx="120">
                  <c:v>0.80666666666666798</c:v>
                </c:pt>
                <c:pt idx="121">
                  <c:v>0.81333333333333468</c:v>
                </c:pt>
                <c:pt idx="122">
                  <c:v>0.82000000000000139</c:v>
                </c:pt>
                <c:pt idx="123">
                  <c:v>0.8266666666666681</c:v>
                </c:pt>
                <c:pt idx="124">
                  <c:v>0.83333333333333481</c:v>
                </c:pt>
                <c:pt idx="125">
                  <c:v>0.84000000000000152</c:v>
                </c:pt>
                <c:pt idx="126">
                  <c:v>0.84666666666666823</c:v>
                </c:pt>
                <c:pt idx="127">
                  <c:v>0.85333333333333494</c:v>
                </c:pt>
                <c:pt idx="128">
                  <c:v>0.86000000000000165</c:v>
                </c:pt>
                <c:pt idx="129">
                  <c:v>0.86666666666666836</c:v>
                </c:pt>
                <c:pt idx="130">
                  <c:v>0.87333333333333507</c:v>
                </c:pt>
                <c:pt idx="131">
                  <c:v>0.88000000000000178</c:v>
                </c:pt>
                <c:pt idx="132">
                  <c:v>0.88666666666666849</c:v>
                </c:pt>
                <c:pt idx="133">
                  <c:v>0.8933333333333352</c:v>
                </c:pt>
                <c:pt idx="134">
                  <c:v>0.90000000000000191</c:v>
                </c:pt>
                <c:pt idx="135">
                  <c:v>0.90666666666666862</c:v>
                </c:pt>
                <c:pt idx="136">
                  <c:v>0.91333333333333533</c:v>
                </c:pt>
                <c:pt idx="137">
                  <c:v>0.92000000000000204</c:v>
                </c:pt>
                <c:pt idx="138">
                  <c:v>0.92666666666666875</c:v>
                </c:pt>
                <c:pt idx="139">
                  <c:v>0.93333333333333546</c:v>
                </c:pt>
                <c:pt idx="140">
                  <c:v>0.94000000000000217</c:v>
                </c:pt>
                <c:pt idx="141">
                  <c:v>0.94666666666666888</c:v>
                </c:pt>
                <c:pt idx="142">
                  <c:v>0.95333333333333559</c:v>
                </c:pt>
                <c:pt idx="143">
                  <c:v>0.9600000000000023</c:v>
                </c:pt>
                <c:pt idx="144">
                  <c:v>0.96666666666666901</c:v>
                </c:pt>
                <c:pt idx="145">
                  <c:v>0.97333333333333572</c:v>
                </c:pt>
                <c:pt idx="146">
                  <c:v>0.98000000000000242</c:v>
                </c:pt>
                <c:pt idx="147">
                  <c:v>0.98666666666666913</c:v>
                </c:pt>
                <c:pt idx="148">
                  <c:v>0.99333333333333584</c:v>
                </c:pt>
                <c:pt idx="149">
                  <c:v>1.0000000000000024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8315904"/>
        <c:axId val="78334208"/>
      </c:scatterChart>
      <c:valAx>
        <c:axId val="78315904"/>
        <c:scaling>
          <c:orientation val="minMax"/>
          <c:max val="70"/>
        </c:scaling>
        <c:delete val="0"/>
        <c:axPos val="b"/>
        <c:numFmt formatCode="General" sourceLinked="1"/>
        <c:majorTickMark val="out"/>
        <c:minorTickMark val="none"/>
        <c:tickLblPos val="nextTo"/>
        <c:crossAx val="78334208"/>
        <c:crosses val="autoZero"/>
        <c:crossBetween val="midCat"/>
      </c:valAx>
      <c:valAx>
        <c:axId val="78334208"/>
        <c:scaling>
          <c:orientation val="minMax"/>
          <c:max val="1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315904"/>
        <c:crosses val="autoZero"/>
        <c:crossBetween val="midCat"/>
        <c:majorUnit val="0.1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Distrfce!$P$2:$P$5</c:f>
              <c:strCache>
                <c:ptCount val="4"/>
                <c:pt idx="0">
                  <c:v>0 - 20</c:v>
                </c:pt>
                <c:pt idx="1">
                  <c:v>20 - 40</c:v>
                </c:pt>
                <c:pt idx="2">
                  <c:v>40 - 60</c:v>
                </c:pt>
                <c:pt idx="3">
                  <c:v>60 - 80</c:v>
                </c:pt>
              </c:strCache>
            </c:strRef>
          </c:cat>
          <c:val>
            <c:numRef>
              <c:f>Distrfce!$R$2:$R$5</c:f>
              <c:numCache>
                <c:formatCode>General</c:formatCode>
                <c:ptCount val="4"/>
                <c:pt idx="0">
                  <c:v>93</c:v>
                </c:pt>
                <c:pt idx="1">
                  <c:v>36</c:v>
                </c:pt>
                <c:pt idx="2">
                  <c:v>17</c:v>
                </c:pt>
                <c:pt idx="3">
                  <c:v>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8798208"/>
        <c:axId val="78820480"/>
      </c:barChart>
      <c:catAx>
        <c:axId val="78798208"/>
        <c:scaling>
          <c:orientation val="minMax"/>
        </c:scaling>
        <c:delete val="0"/>
        <c:axPos val="b"/>
        <c:majorTickMark val="out"/>
        <c:minorTickMark val="none"/>
        <c:tickLblPos val="nextTo"/>
        <c:crossAx val="78820480"/>
        <c:crosses val="autoZero"/>
        <c:auto val="1"/>
        <c:lblAlgn val="ctr"/>
        <c:lblOffset val="100"/>
        <c:noMultiLvlLbl val="0"/>
      </c:catAx>
      <c:valAx>
        <c:axId val="7882048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87982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257175</xdr:colOff>
      <xdr:row>9</xdr:row>
      <xdr:rowOff>0</xdr:rowOff>
    </xdr:from>
    <xdr:to>
      <xdr:col>15</xdr:col>
      <xdr:colOff>561975</xdr:colOff>
      <xdr:row>23</xdr:row>
      <xdr:rowOff>76200</xdr:rowOff>
    </xdr:to>
    <xdr:graphicFrame macro="">
      <xdr:nvGraphicFramePr>
        <xdr:cNvPr id="4" name="Graf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285750</xdr:colOff>
      <xdr:row>9</xdr:row>
      <xdr:rowOff>19050</xdr:rowOff>
    </xdr:from>
    <xdr:to>
      <xdr:col>23</xdr:col>
      <xdr:colOff>590550</xdr:colOff>
      <xdr:row>23</xdr:row>
      <xdr:rowOff>95250</xdr:rowOff>
    </xdr:to>
    <xdr:graphicFrame macro="">
      <xdr:nvGraphicFramePr>
        <xdr:cNvPr id="5" name="Graf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1"/>
  <sheetViews>
    <sheetView tabSelected="1" workbookViewId="0">
      <selection activeCell="P12" sqref="P12"/>
    </sheetView>
  </sheetViews>
  <sheetFormatPr defaultRowHeight="15" x14ac:dyDescent="0.25"/>
  <cols>
    <col min="1" max="1" width="8.7109375" customWidth="1"/>
    <col min="2" max="2" width="12.28515625" style="2" customWidth="1"/>
  </cols>
  <sheetData>
    <row r="1" spans="1:2" x14ac:dyDescent="0.25">
      <c r="A1" s="1" t="s">
        <v>1</v>
      </c>
      <c r="B1" s="5" t="s">
        <v>0</v>
      </c>
    </row>
    <row r="2" spans="1:2" x14ac:dyDescent="0.25">
      <c r="A2">
        <v>1</v>
      </c>
      <c r="B2" s="4">
        <v>31.14</v>
      </c>
    </row>
    <row r="3" spans="1:2" x14ac:dyDescent="0.25">
      <c r="A3">
        <v>2</v>
      </c>
      <c r="B3" s="4">
        <v>0</v>
      </c>
    </row>
    <row r="4" spans="1:2" x14ac:dyDescent="0.25">
      <c r="A4">
        <v>3</v>
      </c>
      <c r="B4" s="4">
        <v>2.15</v>
      </c>
    </row>
    <row r="5" spans="1:2" x14ac:dyDescent="0.25">
      <c r="A5">
        <v>4</v>
      </c>
      <c r="B5" s="4">
        <v>0</v>
      </c>
    </row>
    <row r="6" spans="1:2" x14ac:dyDescent="0.25">
      <c r="A6">
        <v>5</v>
      </c>
      <c r="B6" s="4">
        <v>23.41</v>
      </c>
    </row>
    <row r="7" spans="1:2" x14ac:dyDescent="0.25">
      <c r="A7">
        <v>6</v>
      </c>
      <c r="B7" s="4">
        <v>18.09</v>
      </c>
    </row>
    <row r="8" spans="1:2" x14ac:dyDescent="0.25">
      <c r="A8">
        <v>7</v>
      </c>
      <c r="B8" s="4">
        <v>0</v>
      </c>
    </row>
    <row r="9" spans="1:2" x14ac:dyDescent="0.25">
      <c r="A9">
        <v>8</v>
      </c>
      <c r="B9" s="4">
        <v>26.99</v>
      </c>
    </row>
    <row r="10" spans="1:2" x14ac:dyDescent="0.25">
      <c r="A10">
        <v>9</v>
      </c>
      <c r="B10" s="4">
        <v>0</v>
      </c>
    </row>
    <row r="11" spans="1:2" x14ac:dyDescent="0.25">
      <c r="A11">
        <v>10</v>
      </c>
      <c r="B11" s="4">
        <v>0</v>
      </c>
    </row>
    <row r="12" spans="1:2" x14ac:dyDescent="0.25">
      <c r="A12">
        <v>11</v>
      </c>
      <c r="B12" s="4">
        <v>16.420000000000002</v>
      </c>
    </row>
    <row r="13" spans="1:2" x14ac:dyDescent="0.25">
      <c r="A13">
        <v>12</v>
      </c>
      <c r="B13" s="4">
        <v>18.37</v>
      </c>
    </row>
    <row r="14" spans="1:2" x14ac:dyDescent="0.25">
      <c r="A14">
        <v>13</v>
      </c>
      <c r="B14" s="4">
        <v>0</v>
      </c>
    </row>
    <row r="15" spans="1:2" x14ac:dyDescent="0.25">
      <c r="A15">
        <v>14</v>
      </c>
      <c r="B15" s="4">
        <v>16.36</v>
      </c>
    </row>
    <row r="16" spans="1:2" x14ac:dyDescent="0.25">
      <c r="A16">
        <v>15</v>
      </c>
      <c r="B16" s="4">
        <v>16.079999999999998</v>
      </c>
    </row>
    <row r="17" spans="1:2" x14ac:dyDescent="0.25">
      <c r="A17">
        <v>16</v>
      </c>
      <c r="B17" s="4">
        <v>39.270000000000003</v>
      </c>
    </row>
    <row r="18" spans="1:2" x14ac:dyDescent="0.25">
      <c r="A18">
        <v>17</v>
      </c>
      <c r="B18" s="4">
        <v>30.13</v>
      </c>
    </row>
    <row r="19" spans="1:2" x14ac:dyDescent="0.25">
      <c r="A19">
        <v>18</v>
      </c>
      <c r="B19" s="4">
        <v>19.62</v>
      </c>
    </row>
    <row r="20" spans="1:2" x14ac:dyDescent="0.25">
      <c r="A20">
        <v>19</v>
      </c>
      <c r="B20" s="4">
        <v>0</v>
      </c>
    </row>
    <row r="21" spans="1:2" x14ac:dyDescent="0.25">
      <c r="A21">
        <v>20</v>
      </c>
      <c r="B21" s="4">
        <v>4.59</v>
      </c>
    </row>
    <row r="22" spans="1:2" x14ac:dyDescent="0.25">
      <c r="A22">
        <v>21</v>
      </c>
      <c r="B22" s="4">
        <v>0</v>
      </c>
    </row>
    <row r="23" spans="1:2" x14ac:dyDescent="0.25">
      <c r="A23">
        <v>22</v>
      </c>
      <c r="B23" s="4">
        <v>39.119999999999997</v>
      </c>
    </row>
    <row r="24" spans="1:2" x14ac:dyDescent="0.25">
      <c r="A24">
        <v>23</v>
      </c>
      <c r="B24" s="4">
        <v>0.81</v>
      </c>
    </row>
    <row r="25" spans="1:2" x14ac:dyDescent="0.25">
      <c r="A25">
        <v>24</v>
      </c>
      <c r="B25" s="4">
        <v>8.2200000000000006</v>
      </c>
    </row>
    <row r="26" spans="1:2" x14ac:dyDescent="0.25">
      <c r="A26">
        <v>25</v>
      </c>
      <c r="B26" s="4">
        <v>25.09</v>
      </c>
    </row>
    <row r="27" spans="1:2" x14ac:dyDescent="0.25">
      <c r="A27">
        <v>26</v>
      </c>
      <c r="B27" s="4">
        <v>36.549999999999997</v>
      </c>
    </row>
    <row r="28" spans="1:2" x14ac:dyDescent="0.25">
      <c r="A28">
        <v>27</v>
      </c>
      <c r="B28" s="4">
        <v>23.73</v>
      </c>
    </row>
    <row r="29" spans="1:2" x14ac:dyDescent="0.25">
      <c r="A29">
        <v>28</v>
      </c>
      <c r="B29" s="4">
        <v>1.55</v>
      </c>
    </row>
    <row r="30" spans="1:2" x14ac:dyDescent="0.25">
      <c r="A30">
        <v>29</v>
      </c>
      <c r="B30" s="4">
        <v>1.1000000000000001</v>
      </c>
    </row>
    <row r="31" spans="1:2" x14ac:dyDescent="0.25">
      <c r="A31">
        <v>30</v>
      </c>
      <c r="B31" s="4">
        <v>13.23</v>
      </c>
    </row>
    <row r="32" spans="1:2" x14ac:dyDescent="0.25">
      <c r="A32">
        <v>31</v>
      </c>
      <c r="B32" s="4">
        <v>0</v>
      </c>
    </row>
    <row r="33" spans="1:2" x14ac:dyDescent="0.25">
      <c r="A33">
        <v>32</v>
      </c>
      <c r="B33" s="4">
        <v>0</v>
      </c>
    </row>
    <row r="34" spans="1:2" x14ac:dyDescent="0.25">
      <c r="A34">
        <v>33</v>
      </c>
      <c r="B34" s="4">
        <v>36.15</v>
      </c>
    </row>
    <row r="35" spans="1:2" x14ac:dyDescent="0.25">
      <c r="A35">
        <v>34</v>
      </c>
      <c r="B35" s="4">
        <v>0</v>
      </c>
    </row>
    <row r="36" spans="1:2" x14ac:dyDescent="0.25">
      <c r="A36">
        <v>35</v>
      </c>
      <c r="B36" s="4">
        <v>19.28</v>
      </c>
    </row>
    <row r="37" spans="1:2" x14ac:dyDescent="0.25">
      <c r="A37">
        <v>36</v>
      </c>
      <c r="B37" s="4">
        <v>0</v>
      </c>
    </row>
    <row r="38" spans="1:2" x14ac:dyDescent="0.25">
      <c r="A38">
        <v>37</v>
      </c>
      <c r="B38" s="4">
        <v>6.1</v>
      </c>
    </row>
    <row r="39" spans="1:2" x14ac:dyDescent="0.25">
      <c r="A39">
        <v>38</v>
      </c>
      <c r="B39" s="4">
        <v>21.06</v>
      </c>
    </row>
    <row r="40" spans="1:2" x14ac:dyDescent="0.25">
      <c r="A40">
        <v>39</v>
      </c>
      <c r="B40" s="4">
        <v>26.98</v>
      </c>
    </row>
    <row r="41" spans="1:2" x14ac:dyDescent="0.25">
      <c r="A41">
        <v>40</v>
      </c>
      <c r="B41" s="4">
        <v>3.09</v>
      </c>
    </row>
    <row r="42" spans="1:2" x14ac:dyDescent="0.25">
      <c r="A42">
        <v>41</v>
      </c>
      <c r="B42" s="4">
        <v>0.18</v>
      </c>
    </row>
    <row r="43" spans="1:2" x14ac:dyDescent="0.25">
      <c r="A43">
        <v>42</v>
      </c>
      <c r="B43" s="4">
        <v>45.3</v>
      </c>
    </row>
    <row r="44" spans="1:2" x14ac:dyDescent="0.25">
      <c r="A44">
        <v>43</v>
      </c>
      <c r="B44" s="4">
        <v>17.09</v>
      </c>
    </row>
    <row r="45" spans="1:2" x14ac:dyDescent="0.25">
      <c r="A45">
        <v>44</v>
      </c>
      <c r="B45" s="4">
        <v>21.63</v>
      </c>
    </row>
    <row r="46" spans="1:2" x14ac:dyDescent="0.25">
      <c r="A46">
        <v>45</v>
      </c>
      <c r="B46" s="4">
        <v>37.81</v>
      </c>
    </row>
    <row r="47" spans="1:2" x14ac:dyDescent="0.25">
      <c r="A47">
        <v>46</v>
      </c>
      <c r="B47" s="4">
        <v>35.24</v>
      </c>
    </row>
    <row r="48" spans="1:2" x14ac:dyDescent="0.25">
      <c r="A48">
        <v>47</v>
      </c>
      <c r="B48" s="4">
        <v>61.91</v>
      </c>
    </row>
    <row r="49" spans="1:2" x14ac:dyDescent="0.25">
      <c r="A49">
        <v>48</v>
      </c>
      <c r="B49" s="4">
        <v>14.95</v>
      </c>
    </row>
    <row r="50" spans="1:2" x14ac:dyDescent="0.25">
      <c r="A50">
        <v>49</v>
      </c>
      <c r="B50" s="4">
        <v>3.35</v>
      </c>
    </row>
    <row r="51" spans="1:2" x14ac:dyDescent="0.25">
      <c r="A51">
        <v>50</v>
      </c>
      <c r="B51" s="4">
        <v>0</v>
      </c>
    </row>
    <row r="52" spans="1:2" x14ac:dyDescent="0.25">
      <c r="A52">
        <v>51</v>
      </c>
      <c r="B52" s="4">
        <v>39.07</v>
      </c>
    </row>
    <row r="53" spans="1:2" x14ac:dyDescent="0.25">
      <c r="A53">
        <v>52</v>
      </c>
      <c r="B53" s="4">
        <v>6.15</v>
      </c>
    </row>
    <row r="54" spans="1:2" x14ac:dyDescent="0.25">
      <c r="A54">
        <v>53</v>
      </c>
      <c r="B54" s="4">
        <v>11.32</v>
      </c>
    </row>
    <row r="55" spans="1:2" x14ac:dyDescent="0.25">
      <c r="A55">
        <v>54</v>
      </c>
      <c r="B55" s="4">
        <v>0</v>
      </c>
    </row>
    <row r="56" spans="1:2" x14ac:dyDescent="0.25">
      <c r="A56">
        <v>55</v>
      </c>
      <c r="B56" s="4">
        <v>0</v>
      </c>
    </row>
    <row r="57" spans="1:2" x14ac:dyDescent="0.25">
      <c r="A57">
        <v>56</v>
      </c>
      <c r="B57" s="4">
        <v>9.6199999999999992</v>
      </c>
    </row>
    <row r="58" spans="1:2" x14ac:dyDescent="0.25">
      <c r="A58">
        <v>57</v>
      </c>
      <c r="B58" s="4">
        <v>49.33</v>
      </c>
    </row>
    <row r="59" spans="1:2" x14ac:dyDescent="0.25">
      <c r="A59">
        <v>58</v>
      </c>
      <c r="B59" s="4">
        <v>27.7</v>
      </c>
    </row>
    <row r="60" spans="1:2" x14ac:dyDescent="0.25">
      <c r="A60">
        <v>59</v>
      </c>
      <c r="B60" s="4">
        <v>9.57</v>
      </c>
    </row>
    <row r="61" spans="1:2" x14ac:dyDescent="0.25">
      <c r="A61">
        <v>60</v>
      </c>
      <c r="B61" s="4">
        <v>46.65</v>
      </c>
    </row>
    <row r="62" spans="1:2" x14ac:dyDescent="0.25">
      <c r="A62">
        <v>61</v>
      </c>
      <c r="B62" s="4">
        <v>33.21</v>
      </c>
    </row>
    <row r="63" spans="1:2" x14ac:dyDescent="0.25">
      <c r="A63">
        <v>62</v>
      </c>
      <c r="B63" s="4">
        <v>22.2</v>
      </c>
    </row>
    <row r="64" spans="1:2" x14ac:dyDescent="0.25">
      <c r="A64">
        <v>63</v>
      </c>
      <c r="B64" s="4">
        <v>0.26</v>
      </c>
    </row>
    <row r="65" spans="1:2" x14ac:dyDescent="0.25">
      <c r="A65">
        <v>64</v>
      </c>
      <c r="B65" s="4">
        <v>2.5299999999999998</v>
      </c>
    </row>
    <row r="66" spans="1:2" x14ac:dyDescent="0.25">
      <c r="A66">
        <v>65</v>
      </c>
      <c r="B66" s="4">
        <v>28.95</v>
      </c>
    </row>
    <row r="67" spans="1:2" x14ac:dyDescent="0.25">
      <c r="A67">
        <v>66</v>
      </c>
      <c r="B67" s="4">
        <v>9.5500000000000007</v>
      </c>
    </row>
    <row r="68" spans="1:2" x14ac:dyDescent="0.25">
      <c r="A68">
        <v>67</v>
      </c>
      <c r="B68" s="4">
        <v>6.07</v>
      </c>
    </row>
    <row r="69" spans="1:2" x14ac:dyDescent="0.25">
      <c r="A69">
        <v>68</v>
      </c>
      <c r="B69" s="4">
        <v>0</v>
      </c>
    </row>
    <row r="70" spans="1:2" x14ac:dyDescent="0.25">
      <c r="A70">
        <v>69</v>
      </c>
      <c r="B70" s="4">
        <v>25.35</v>
      </c>
    </row>
    <row r="71" spans="1:2" x14ac:dyDescent="0.25">
      <c r="A71">
        <v>70</v>
      </c>
      <c r="B71" s="4">
        <v>17.649999999999999</v>
      </c>
    </row>
    <row r="72" spans="1:2" x14ac:dyDescent="0.25">
      <c r="A72">
        <v>71</v>
      </c>
      <c r="B72" s="4">
        <v>40.520000000000003</v>
      </c>
    </row>
    <row r="73" spans="1:2" x14ac:dyDescent="0.25">
      <c r="A73">
        <v>72</v>
      </c>
      <c r="B73" s="4">
        <v>19.350000000000001</v>
      </c>
    </row>
    <row r="74" spans="1:2" x14ac:dyDescent="0.25">
      <c r="A74">
        <v>73</v>
      </c>
      <c r="B74" s="4">
        <v>18.190000000000001</v>
      </c>
    </row>
    <row r="75" spans="1:2" x14ac:dyDescent="0.25">
      <c r="A75">
        <v>74</v>
      </c>
      <c r="B75" s="4">
        <v>16.329999999999998</v>
      </c>
    </row>
    <row r="76" spans="1:2" x14ac:dyDescent="0.25">
      <c r="A76">
        <v>75</v>
      </c>
      <c r="B76" s="4">
        <v>34.58</v>
      </c>
    </row>
    <row r="77" spans="1:2" x14ac:dyDescent="0.25">
      <c r="A77">
        <v>76</v>
      </c>
      <c r="B77" s="4">
        <v>67.569999999999993</v>
      </c>
    </row>
    <row r="78" spans="1:2" x14ac:dyDescent="0.25">
      <c r="A78">
        <v>77</v>
      </c>
      <c r="B78" s="4">
        <v>5.68</v>
      </c>
    </row>
    <row r="79" spans="1:2" x14ac:dyDescent="0.25">
      <c r="A79">
        <v>78</v>
      </c>
      <c r="B79" s="4">
        <v>17.27</v>
      </c>
    </row>
    <row r="80" spans="1:2" x14ac:dyDescent="0.25">
      <c r="A80">
        <v>79</v>
      </c>
      <c r="B80" s="4">
        <v>0</v>
      </c>
    </row>
    <row r="81" spans="1:2" x14ac:dyDescent="0.25">
      <c r="A81">
        <v>80</v>
      </c>
      <c r="B81" s="4">
        <v>0</v>
      </c>
    </row>
    <row r="82" spans="1:2" x14ac:dyDescent="0.25">
      <c r="A82">
        <v>81</v>
      </c>
      <c r="B82" s="4">
        <v>11.67</v>
      </c>
    </row>
    <row r="83" spans="1:2" x14ac:dyDescent="0.25">
      <c r="A83">
        <v>82</v>
      </c>
      <c r="B83" s="4">
        <v>41.65</v>
      </c>
    </row>
    <row r="84" spans="1:2" x14ac:dyDescent="0.25">
      <c r="A84">
        <v>83</v>
      </c>
      <c r="B84" s="4">
        <v>10.3</v>
      </c>
    </row>
    <row r="85" spans="1:2" x14ac:dyDescent="0.25">
      <c r="A85">
        <v>84</v>
      </c>
      <c r="B85" s="4">
        <v>14.04</v>
      </c>
    </row>
    <row r="86" spans="1:2" x14ac:dyDescent="0.25">
      <c r="A86">
        <v>85</v>
      </c>
      <c r="B86" s="4">
        <v>0</v>
      </c>
    </row>
    <row r="87" spans="1:2" x14ac:dyDescent="0.25">
      <c r="A87">
        <v>86</v>
      </c>
      <c r="B87" s="4">
        <v>0</v>
      </c>
    </row>
    <row r="88" spans="1:2" x14ac:dyDescent="0.25">
      <c r="A88">
        <v>87</v>
      </c>
      <c r="B88" s="4">
        <v>64.900000000000006</v>
      </c>
    </row>
    <row r="89" spans="1:2" x14ac:dyDescent="0.25">
      <c r="A89">
        <v>88</v>
      </c>
      <c r="B89" s="4">
        <v>13.94</v>
      </c>
    </row>
    <row r="90" spans="1:2" x14ac:dyDescent="0.25">
      <c r="A90">
        <v>89</v>
      </c>
      <c r="B90" s="4">
        <v>24.6</v>
      </c>
    </row>
    <row r="91" spans="1:2" x14ac:dyDescent="0.25">
      <c r="A91">
        <v>90</v>
      </c>
      <c r="B91" s="4">
        <v>11.49</v>
      </c>
    </row>
    <row r="92" spans="1:2" x14ac:dyDescent="0.25">
      <c r="A92">
        <v>91</v>
      </c>
      <c r="B92" s="4">
        <v>52.35</v>
      </c>
    </row>
    <row r="93" spans="1:2" x14ac:dyDescent="0.25">
      <c r="A93">
        <v>92</v>
      </c>
      <c r="B93" s="4">
        <v>0</v>
      </c>
    </row>
    <row r="94" spans="1:2" x14ac:dyDescent="0.25">
      <c r="A94">
        <v>93</v>
      </c>
      <c r="B94" s="4">
        <v>11.84</v>
      </c>
    </row>
    <row r="95" spans="1:2" x14ac:dyDescent="0.25">
      <c r="A95">
        <v>94</v>
      </c>
      <c r="B95" s="4">
        <v>0.41</v>
      </c>
    </row>
    <row r="96" spans="1:2" x14ac:dyDescent="0.25">
      <c r="A96">
        <v>95</v>
      </c>
      <c r="B96" s="4">
        <v>0</v>
      </c>
    </row>
    <row r="97" spans="1:2" x14ac:dyDescent="0.25">
      <c r="A97">
        <v>96</v>
      </c>
      <c r="B97" s="4">
        <v>1.93</v>
      </c>
    </row>
    <row r="98" spans="1:2" x14ac:dyDescent="0.25">
      <c r="A98">
        <v>97</v>
      </c>
      <c r="B98" s="4">
        <v>25.66</v>
      </c>
    </row>
    <row r="99" spans="1:2" x14ac:dyDescent="0.25">
      <c r="A99">
        <v>98</v>
      </c>
      <c r="B99" s="4">
        <v>24.06</v>
      </c>
    </row>
    <row r="100" spans="1:2" x14ac:dyDescent="0.25">
      <c r="A100">
        <v>99</v>
      </c>
      <c r="B100" s="4">
        <v>8.0399999999999991</v>
      </c>
    </row>
    <row r="101" spans="1:2" x14ac:dyDescent="0.25">
      <c r="A101">
        <v>100</v>
      </c>
      <c r="B101" s="4">
        <v>58.48</v>
      </c>
    </row>
    <row r="102" spans="1:2" x14ac:dyDescent="0.25">
      <c r="A102">
        <v>101</v>
      </c>
      <c r="B102" s="4">
        <v>23.57</v>
      </c>
    </row>
    <row r="103" spans="1:2" x14ac:dyDescent="0.25">
      <c r="A103">
        <v>102</v>
      </c>
      <c r="B103" s="4">
        <v>0</v>
      </c>
    </row>
    <row r="104" spans="1:2" x14ac:dyDescent="0.25">
      <c r="A104">
        <v>103</v>
      </c>
      <c r="B104" s="4">
        <v>0</v>
      </c>
    </row>
    <row r="105" spans="1:2" x14ac:dyDescent="0.25">
      <c r="A105">
        <v>104</v>
      </c>
      <c r="B105" s="4">
        <v>2</v>
      </c>
    </row>
    <row r="106" spans="1:2" x14ac:dyDescent="0.25">
      <c r="A106">
        <v>105</v>
      </c>
      <c r="B106" s="4">
        <v>0.84</v>
      </c>
    </row>
    <row r="107" spans="1:2" x14ac:dyDescent="0.25">
      <c r="A107">
        <v>106</v>
      </c>
      <c r="B107" s="4">
        <v>0</v>
      </c>
    </row>
    <row r="108" spans="1:2" x14ac:dyDescent="0.25">
      <c r="A108">
        <v>107</v>
      </c>
      <c r="B108" s="4">
        <v>12.88</v>
      </c>
    </row>
    <row r="109" spans="1:2" x14ac:dyDescent="0.25">
      <c r="A109">
        <v>108</v>
      </c>
      <c r="B109" s="4">
        <v>12.89</v>
      </c>
    </row>
    <row r="110" spans="1:2" x14ac:dyDescent="0.25">
      <c r="A110">
        <v>109</v>
      </c>
      <c r="B110" s="4">
        <v>29.06</v>
      </c>
    </row>
    <row r="111" spans="1:2" x14ac:dyDescent="0.25">
      <c r="A111">
        <v>110</v>
      </c>
      <c r="B111" s="4">
        <v>22.6</v>
      </c>
    </row>
    <row r="112" spans="1:2" x14ac:dyDescent="0.25">
      <c r="A112">
        <v>111</v>
      </c>
      <c r="B112" s="4">
        <v>38.69</v>
      </c>
    </row>
    <row r="113" spans="1:2" x14ac:dyDescent="0.25">
      <c r="A113">
        <v>112</v>
      </c>
      <c r="B113" s="4">
        <v>0.5</v>
      </c>
    </row>
    <row r="114" spans="1:2" x14ac:dyDescent="0.25">
      <c r="A114">
        <v>113</v>
      </c>
      <c r="B114" s="4">
        <v>11.4</v>
      </c>
    </row>
    <row r="115" spans="1:2" x14ac:dyDescent="0.25">
      <c r="A115">
        <v>114</v>
      </c>
      <c r="B115" s="4">
        <v>41.15</v>
      </c>
    </row>
    <row r="116" spans="1:2" x14ac:dyDescent="0.25">
      <c r="A116">
        <v>115</v>
      </c>
      <c r="B116" s="4">
        <v>53.14</v>
      </c>
    </row>
    <row r="117" spans="1:2" x14ac:dyDescent="0.25">
      <c r="A117">
        <v>116</v>
      </c>
      <c r="B117" s="4">
        <v>0</v>
      </c>
    </row>
    <row r="118" spans="1:2" x14ac:dyDescent="0.25">
      <c r="A118">
        <v>117</v>
      </c>
      <c r="B118" s="4">
        <v>5.07</v>
      </c>
    </row>
    <row r="119" spans="1:2" x14ac:dyDescent="0.25">
      <c r="A119">
        <v>118</v>
      </c>
      <c r="B119" s="4">
        <v>0</v>
      </c>
    </row>
    <row r="120" spans="1:2" x14ac:dyDescent="0.25">
      <c r="A120">
        <v>119</v>
      </c>
      <c r="B120" s="4">
        <v>45.78</v>
      </c>
    </row>
    <row r="121" spans="1:2" x14ac:dyDescent="0.25">
      <c r="A121">
        <v>120</v>
      </c>
      <c r="B121" s="4">
        <v>29.89</v>
      </c>
    </row>
    <row r="122" spans="1:2" x14ac:dyDescent="0.25">
      <c r="A122">
        <v>121</v>
      </c>
      <c r="B122" s="4">
        <v>18.850000000000001</v>
      </c>
    </row>
    <row r="123" spans="1:2" x14ac:dyDescent="0.25">
      <c r="A123">
        <v>122</v>
      </c>
      <c r="B123" s="4">
        <v>15.56</v>
      </c>
    </row>
    <row r="124" spans="1:2" x14ac:dyDescent="0.25">
      <c r="A124">
        <v>123</v>
      </c>
      <c r="B124" s="4">
        <v>14.44</v>
      </c>
    </row>
    <row r="125" spans="1:2" x14ac:dyDescent="0.25">
      <c r="A125">
        <v>124</v>
      </c>
      <c r="B125" s="4">
        <v>2.37</v>
      </c>
    </row>
    <row r="126" spans="1:2" x14ac:dyDescent="0.25">
      <c r="A126">
        <v>125</v>
      </c>
      <c r="B126" s="4">
        <v>45.01</v>
      </c>
    </row>
    <row r="127" spans="1:2" x14ac:dyDescent="0.25">
      <c r="A127">
        <v>126</v>
      </c>
      <c r="B127" s="4">
        <v>1.93</v>
      </c>
    </row>
    <row r="128" spans="1:2" x14ac:dyDescent="0.25">
      <c r="A128">
        <v>127</v>
      </c>
      <c r="B128" s="4">
        <v>34.57</v>
      </c>
    </row>
    <row r="129" spans="1:2" x14ac:dyDescent="0.25">
      <c r="A129">
        <v>128</v>
      </c>
      <c r="B129" s="4">
        <v>10.89</v>
      </c>
    </row>
    <row r="130" spans="1:2" x14ac:dyDescent="0.25">
      <c r="A130">
        <v>129</v>
      </c>
      <c r="B130" s="4">
        <v>16.989999999999998</v>
      </c>
    </row>
    <row r="131" spans="1:2" x14ac:dyDescent="0.25">
      <c r="A131">
        <v>130</v>
      </c>
      <c r="B131" s="4">
        <v>32.92</v>
      </c>
    </row>
    <row r="132" spans="1:2" x14ac:dyDescent="0.25">
      <c r="A132">
        <v>131</v>
      </c>
      <c r="B132" s="4">
        <v>41.98</v>
      </c>
    </row>
    <row r="133" spans="1:2" x14ac:dyDescent="0.25">
      <c r="A133">
        <v>132</v>
      </c>
      <c r="B133" s="4">
        <v>26.98</v>
      </c>
    </row>
    <row r="134" spans="1:2" x14ac:dyDescent="0.25">
      <c r="A134">
        <v>133</v>
      </c>
      <c r="B134" s="4">
        <v>0</v>
      </c>
    </row>
    <row r="135" spans="1:2" x14ac:dyDescent="0.25">
      <c r="A135">
        <v>134</v>
      </c>
      <c r="B135" s="4">
        <v>8.35</v>
      </c>
    </row>
    <row r="136" spans="1:2" x14ac:dyDescent="0.25">
      <c r="A136">
        <v>135</v>
      </c>
      <c r="B136" s="4">
        <v>0</v>
      </c>
    </row>
    <row r="137" spans="1:2" x14ac:dyDescent="0.25">
      <c r="A137">
        <v>136</v>
      </c>
      <c r="B137" s="4">
        <v>47.73</v>
      </c>
    </row>
    <row r="138" spans="1:2" x14ac:dyDescent="0.25">
      <c r="A138">
        <v>137</v>
      </c>
      <c r="B138" s="4">
        <v>29.39</v>
      </c>
    </row>
    <row r="139" spans="1:2" x14ac:dyDescent="0.25">
      <c r="A139">
        <v>138</v>
      </c>
      <c r="B139" s="4">
        <v>41.3</v>
      </c>
    </row>
    <row r="140" spans="1:2" x14ac:dyDescent="0.25">
      <c r="A140">
        <v>139</v>
      </c>
      <c r="B140" s="4">
        <v>20.61</v>
      </c>
    </row>
    <row r="141" spans="1:2" x14ac:dyDescent="0.25">
      <c r="A141">
        <v>140</v>
      </c>
      <c r="B141" s="4">
        <v>0</v>
      </c>
    </row>
    <row r="142" spans="1:2" x14ac:dyDescent="0.25">
      <c r="A142">
        <v>141</v>
      </c>
      <c r="B142" s="4">
        <v>11.88</v>
      </c>
    </row>
    <row r="143" spans="1:2" x14ac:dyDescent="0.25">
      <c r="A143">
        <v>142</v>
      </c>
      <c r="B143" s="4">
        <v>0</v>
      </c>
    </row>
    <row r="144" spans="1:2" x14ac:dyDescent="0.25">
      <c r="A144">
        <v>143</v>
      </c>
      <c r="B144" s="4">
        <v>27.84</v>
      </c>
    </row>
    <row r="145" spans="1:2" x14ac:dyDescent="0.25">
      <c r="A145">
        <v>144</v>
      </c>
      <c r="B145" s="4">
        <v>56.37</v>
      </c>
    </row>
    <row r="146" spans="1:2" x14ac:dyDescent="0.25">
      <c r="A146">
        <v>145</v>
      </c>
      <c r="B146" s="4">
        <v>61.78</v>
      </c>
    </row>
    <row r="147" spans="1:2" x14ac:dyDescent="0.25">
      <c r="A147">
        <v>146</v>
      </c>
      <c r="B147" s="4">
        <v>0</v>
      </c>
    </row>
    <row r="148" spans="1:2" x14ac:dyDescent="0.25">
      <c r="A148">
        <v>147</v>
      </c>
      <c r="B148" s="4">
        <v>13.22</v>
      </c>
    </row>
    <row r="149" spans="1:2" x14ac:dyDescent="0.25">
      <c r="A149">
        <v>148</v>
      </c>
      <c r="B149" s="4">
        <v>46.53</v>
      </c>
    </row>
    <row r="150" spans="1:2" x14ac:dyDescent="0.25">
      <c r="A150">
        <v>149</v>
      </c>
      <c r="B150" s="4">
        <v>55.84</v>
      </c>
    </row>
    <row r="151" spans="1:2" x14ac:dyDescent="0.25">
      <c r="A151">
        <v>150</v>
      </c>
      <c r="B151" s="4">
        <v>0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5"/>
  <sheetViews>
    <sheetView topLeftCell="A100" workbookViewId="0">
      <selection activeCell="Q30" sqref="Q30"/>
    </sheetView>
  </sheetViews>
  <sheetFormatPr defaultRowHeight="15" x14ac:dyDescent="0.25"/>
  <cols>
    <col min="1" max="1" width="8.7109375" customWidth="1"/>
    <col min="2" max="2" width="18.85546875" style="3" customWidth="1"/>
    <col min="4" max="4" width="9.140625" style="4"/>
    <col min="5" max="6" width="9.140625" style="9"/>
    <col min="8" max="8" width="9.140625" style="2"/>
  </cols>
  <sheetData>
    <row r="1" spans="1:18" x14ac:dyDescent="0.25">
      <c r="A1" s="1" t="s">
        <v>1</v>
      </c>
      <c r="B1" s="3" t="s">
        <v>9</v>
      </c>
      <c r="C1" t="s">
        <v>7</v>
      </c>
      <c r="D1" s="4" t="s">
        <v>8</v>
      </c>
      <c r="E1" s="9" t="s">
        <v>16</v>
      </c>
      <c r="F1" s="9" t="s">
        <v>17</v>
      </c>
      <c r="H1" s="2" t="s">
        <v>6</v>
      </c>
      <c r="P1" s="6" t="s">
        <v>10</v>
      </c>
      <c r="Q1" s="6"/>
      <c r="R1" s="6"/>
    </row>
    <row r="2" spans="1:18" x14ac:dyDescent="0.25">
      <c r="A2">
        <v>2</v>
      </c>
      <c r="B2" s="3">
        <v>0</v>
      </c>
      <c r="C2">
        <f>1/150</f>
        <v>6.6666666666666671E-3</v>
      </c>
      <c r="D2" s="4">
        <f>C2</f>
        <v>6.6666666666666671E-3</v>
      </c>
      <c r="E2" s="10">
        <f>B2-K$2</f>
        <v>-18.099733333333337</v>
      </c>
      <c r="F2" s="10">
        <f>E2*E2</f>
        <v>327.6003467377779</v>
      </c>
      <c r="H2" s="2">
        <f>1+IF(B2&gt;20,1,0)+IF(B2&gt;40,1,0)+IF(B2&gt;60,1,0)</f>
        <v>1</v>
      </c>
      <c r="J2" s="2" t="s">
        <v>11</v>
      </c>
      <c r="K2" s="7">
        <f>AVERAGE(B2:B151)</f>
        <v>18.099733333333337</v>
      </c>
      <c r="P2" t="s">
        <v>2</v>
      </c>
      <c r="Q2" s="2">
        <v>1</v>
      </c>
      <c r="R2" s="2">
        <f t="array" ref="R2:R5">FREQUENCY(H2:H151,Q2:Q4)</f>
        <v>93</v>
      </c>
    </row>
    <row r="3" spans="1:18" x14ac:dyDescent="0.25">
      <c r="A3">
        <v>4</v>
      </c>
      <c r="B3" s="3">
        <v>0</v>
      </c>
      <c r="C3">
        <f t="shared" ref="C3:C66" si="0">1/150</f>
        <v>6.6666666666666671E-3</v>
      </c>
      <c r="D3" s="4">
        <f>D2+C3</f>
        <v>1.3333333333333334E-2</v>
      </c>
      <c r="E3" s="10">
        <f t="shared" ref="E3:E66" si="1">B3-K$2</f>
        <v>-18.099733333333337</v>
      </c>
      <c r="F3" s="10">
        <f t="shared" ref="F3:F66" si="2">E3*E3</f>
        <v>327.6003467377779</v>
      </c>
      <c r="H3" s="2">
        <f t="shared" ref="H3:H66" si="3">1+IF(B3&gt;20,1,0)+IF(B3&gt;40,1,0)+IF(B3&gt;60,1,0)</f>
        <v>1</v>
      </c>
      <c r="J3" s="2" t="s">
        <v>12</v>
      </c>
      <c r="K3" s="3">
        <f>MEDIAN(B2:B151)</f>
        <v>14.239999999999998</v>
      </c>
      <c r="P3" t="s">
        <v>3</v>
      </c>
      <c r="Q3" s="2">
        <v>2</v>
      </c>
      <c r="R3" s="2">
        <v>36</v>
      </c>
    </row>
    <row r="4" spans="1:18" ht="18.75" x14ac:dyDescent="0.3">
      <c r="A4">
        <v>7</v>
      </c>
      <c r="B4" s="3">
        <v>0</v>
      </c>
      <c r="C4">
        <f t="shared" si="0"/>
        <v>6.6666666666666671E-3</v>
      </c>
      <c r="D4" s="4">
        <f t="shared" ref="D4:D67" si="4">D3+C4</f>
        <v>0.02</v>
      </c>
      <c r="E4" s="10">
        <f t="shared" si="1"/>
        <v>-18.099733333333337</v>
      </c>
      <c r="F4" s="10">
        <f t="shared" si="2"/>
        <v>327.6003467377779</v>
      </c>
      <c r="H4" s="2">
        <f t="shared" si="3"/>
        <v>1</v>
      </c>
      <c r="J4" s="6"/>
      <c r="K4" s="8" t="s">
        <v>13</v>
      </c>
      <c r="L4" s="6"/>
      <c r="P4" t="s">
        <v>4</v>
      </c>
      <c r="Q4" s="2">
        <v>3</v>
      </c>
      <c r="R4" s="2">
        <v>17</v>
      </c>
    </row>
    <row r="5" spans="1:18" x14ac:dyDescent="0.25">
      <c r="A5">
        <v>9</v>
      </c>
      <c r="B5" s="3">
        <v>0</v>
      </c>
      <c r="C5">
        <f t="shared" si="0"/>
        <v>6.6666666666666671E-3</v>
      </c>
      <c r="D5" s="4">
        <f t="shared" si="4"/>
        <v>2.6666666666666668E-2</v>
      </c>
      <c r="E5" s="10">
        <f t="shared" si="1"/>
        <v>-18.099733333333337</v>
      </c>
      <c r="F5" s="10">
        <f t="shared" si="2"/>
        <v>327.6003467377779</v>
      </c>
      <c r="H5" s="2">
        <f t="shared" si="3"/>
        <v>1</v>
      </c>
      <c r="P5" t="s">
        <v>5</v>
      </c>
      <c r="Q5" s="2">
        <v>4</v>
      </c>
      <c r="R5" s="2">
        <v>4</v>
      </c>
    </row>
    <row r="6" spans="1:18" x14ac:dyDescent="0.25">
      <c r="A6">
        <v>10</v>
      </c>
      <c r="B6" s="3">
        <v>0</v>
      </c>
      <c r="C6">
        <f t="shared" si="0"/>
        <v>6.6666666666666671E-3</v>
      </c>
      <c r="D6" s="4">
        <f t="shared" si="4"/>
        <v>3.3333333333333333E-2</v>
      </c>
      <c r="E6" s="10">
        <f t="shared" si="1"/>
        <v>-18.099733333333337</v>
      </c>
      <c r="F6" s="10">
        <f t="shared" si="2"/>
        <v>327.6003467377779</v>
      </c>
      <c r="H6" s="2">
        <f t="shared" si="3"/>
        <v>1</v>
      </c>
      <c r="J6" s="2" t="s">
        <v>14</v>
      </c>
      <c r="K6" s="7">
        <f>VARP(B2:B151)</f>
        <v>311.47769592888875</v>
      </c>
      <c r="R6">
        <f>SUM(R2:R5)</f>
        <v>150</v>
      </c>
    </row>
    <row r="7" spans="1:18" x14ac:dyDescent="0.25">
      <c r="A7">
        <v>13</v>
      </c>
      <c r="B7" s="3">
        <v>0</v>
      </c>
      <c r="C7">
        <f t="shared" si="0"/>
        <v>6.6666666666666671E-3</v>
      </c>
      <c r="D7" s="4">
        <f t="shared" si="4"/>
        <v>0.04</v>
      </c>
      <c r="E7" s="10">
        <f t="shared" si="1"/>
        <v>-18.099733333333337</v>
      </c>
      <c r="F7" s="10">
        <f t="shared" si="2"/>
        <v>327.6003467377779</v>
      </c>
      <c r="H7" s="2">
        <f t="shared" si="3"/>
        <v>1</v>
      </c>
      <c r="J7" s="2" t="s">
        <v>15</v>
      </c>
      <c r="K7" s="7">
        <f>STDEVP(B2:B151)</f>
        <v>17.648730717218413</v>
      </c>
    </row>
    <row r="8" spans="1:18" x14ac:dyDescent="0.25">
      <c r="A8">
        <v>19</v>
      </c>
      <c r="B8" s="3">
        <v>0</v>
      </c>
      <c r="C8">
        <f t="shared" si="0"/>
        <v>6.6666666666666671E-3</v>
      </c>
      <c r="D8" s="4">
        <f t="shared" si="4"/>
        <v>4.6666666666666669E-2</v>
      </c>
      <c r="E8" s="10">
        <f t="shared" si="1"/>
        <v>-18.099733333333337</v>
      </c>
      <c r="F8" s="10">
        <f t="shared" si="2"/>
        <v>327.6003467377779</v>
      </c>
      <c r="H8" s="2">
        <f t="shared" si="3"/>
        <v>1</v>
      </c>
    </row>
    <row r="9" spans="1:18" x14ac:dyDescent="0.25">
      <c r="A9">
        <v>21</v>
      </c>
      <c r="B9" s="3">
        <v>0</v>
      </c>
      <c r="C9">
        <f t="shared" si="0"/>
        <v>6.6666666666666671E-3</v>
      </c>
      <c r="D9" s="4">
        <f t="shared" si="4"/>
        <v>5.3333333333333337E-2</v>
      </c>
      <c r="E9" s="10">
        <f t="shared" si="1"/>
        <v>-18.099733333333337</v>
      </c>
      <c r="F9" s="10">
        <f t="shared" si="2"/>
        <v>327.6003467377779</v>
      </c>
      <c r="H9" s="2">
        <f t="shared" si="3"/>
        <v>1</v>
      </c>
    </row>
    <row r="10" spans="1:18" x14ac:dyDescent="0.25">
      <c r="A10">
        <v>31</v>
      </c>
      <c r="B10" s="3">
        <v>0</v>
      </c>
      <c r="C10">
        <f t="shared" si="0"/>
        <v>6.6666666666666671E-3</v>
      </c>
      <c r="D10" s="4">
        <f t="shared" si="4"/>
        <v>6.0000000000000005E-2</v>
      </c>
      <c r="E10" s="10">
        <f t="shared" si="1"/>
        <v>-18.099733333333337</v>
      </c>
      <c r="F10" s="10">
        <f t="shared" si="2"/>
        <v>327.6003467377779</v>
      </c>
      <c r="H10" s="2">
        <f t="shared" si="3"/>
        <v>1</v>
      </c>
    </row>
    <row r="11" spans="1:18" x14ac:dyDescent="0.25">
      <c r="A11">
        <v>32</v>
      </c>
      <c r="B11" s="3">
        <v>0</v>
      </c>
      <c r="C11">
        <f t="shared" si="0"/>
        <v>6.6666666666666671E-3</v>
      </c>
      <c r="D11" s="4">
        <f t="shared" si="4"/>
        <v>6.6666666666666666E-2</v>
      </c>
      <c r="E11" s="10">
        <f t="shared" si="1"/>
        <v>-18.099733333333337</v>
      </c>
      <c r="F11" s="10">
        <f t="shared" si="2"/>
        <v>327.6003467377779</v>
      </c>
      <c r="H11" s="2">
        <f t="shared" si="3"/>
        <v>1</v>
      </c>
    </row>
    <row r="12" spans="1:18" x14ac:dyDescent="0.25">
      <c r="A12">
        <v>34</v>
      </c>
      <c r="B12" s="3">
        <v>0</v>
      </c>
      <c r="C12">
        <f t="shared" si="0"/>
        <v>6.6666666666666671E-3</v>
      </c>
      <c r="D12" s="4">
        <f t="shared" si="4"/>
        <v>7.3333333333333334E-2</v>
      </c>
      <c r="E12" s="10">
        <f t="shared" si="1"/>
        <v>-18.099733333333337</v>
      </c>
      <c r="F12" s="10">
        <f t="shared" si="2"/>
        <v>327.6003467377779</v>
      </c>
      <c r="H12" s="2">
        <f t="shared" si="3"/>
        <v>1</v>
      </c>
    </row>
    <row r="13" spans="1:18" x14ac:dyDescent="0.25">
      <c r="A13">
        <v>36</v>
      </c>
      <c r="B13" s="3">
        <v>0</v>
      </c>
      <c r="C13">
        <f t="shared" si="0"/>
        <v>6.6666666666666671E-3</v>
      </c>
      <c r="D13" s="4">
        <f t="shared" si="4"/>
        <v>0.08</v>
      </c>
      <c r="E13" s="10">
        <f t="shared" si="1"/>
        <v>-18.099733333333337</v>
      </c>
      <c r="F13" s="10">
        <f t="shared" si="2"/>
        <v>327.6003467377779</v>
      </c>
      <c r="H13" s="2">
        <f t="shared" si="3"/>
        <v>1</v>
      </c>
    </row>
    <row r="14" spans="1:18" x14ac:dyDescent="0.25">
      <c r="A14">
        <v>50</v>
      </c>
      <c r="B14" s="3">
        <v>0</v>
      </c>
      <c r="C14">
        <f t="shared" si="0"/>
        <v>6.6666666666666671E-3</v>
      </c>
      <c r="D14" s="4">
        <f t="shared" si="4"/>
        <v>8.666666666666667E-2</v>
      </c>
      <c r="E14" s="10">
        <f t="shared" si="1"/>
        <v>-18.099733333333337</v>
      </c>
      <c r="F14" s="10">
        <f t="shared" si="2"/>
        <v>327.6003467377779</v>
      </c>
      <c r="H14" s="2">
        <f t="shared" si="3"/>
        <v>1</v>
      </c>
    </row>
    <row r="15" spans="1:18" x14ac:dyDescent="0.25">
      <c r="A15">
        <v>54</v>
      </c>
      <c r="B15" s="3">
        <v>0</v>
      </c>
      <c r="C15">
        <f t="shared" si="0"/>
        <v>6.6666666666666671E-3</v>
      </c>
      <c r="D15" s="4">
        <f t="shared" si="4"/>
        <v>9.3333333333333338E-2</v>
      </c>
      <c r="E15" s="10">
        <f t="shared" si="1"/>
        <v>-18.099733333333337</v>
      </c>
      <c r="F15" s="10">
        <f t="shared" si="2"/>
        <v>327.6003467377779</v>
      </c>
      <c r="H15" s="2">
        <f t="shared" si="3"/>
        <v>1</v>
      </c>
    </row>
    <row r="16" spans="1:18" x14ac:dyDescent="0.25">
      <c r="A16">
        <v>55</v>
      </c>
      <c r="B16" s="3">
        <v>0</v>
      </c>
      <c r="C16">
        <f t="shared" si="0"/>
        <v>6.6666666666666671E-3</v>
      </c>
      <c r="D16" s="4">
        <f t="shared" si="4"/>
        <v>0.1</v>
      </c>
      <c r="E16" s="10">
        <f t="shared" si="1"/>
        <v>-18.099733333333337</v>
      </c>
      <c r="F16" s="10">
        <f t="shared" si="2"/>
        <v>327.6003467377779</v>
      </c>
      <c r="H16" s="2">
        <f t="shared" si="3"/>
        <v>1</v>
      </c>
    </row>
    <row r="17" spans="1:8" x14ac:dyDescent="0.25">
      <c r="A17">
        <v>68</v>
      </c>
      <c r="B17" s="3">
        <v>0</v>
      </c>
      <c r="C17">
        <f t="shared" si="0"/>
        <v>6.6666666666666671E-3</v>
      </c>
      <c r="D17" s="4">
        <f t="shared" si="4"/>
        <v>0.10666666666666667</v>
      </c>
      <c r="E17" s="10">
        <f t="shared" si="1"/>
        <v>-18.099733333333337</v>
      </c>
      <c r="F17" s="10">
        <f t="shared" si="2"/>
        <v>327.6003467377779</v>
      </c>
      <c r="H17" s="2">
        <f t="shared" si="3"/>
        <v>1</v>
      </c>
    </row>
    <row r="18" spans="1:8" x14ac:dyDescent="0.25">
      <c r="A18">
        <v>79</v>
      </c>
      <c r="B18" s="3">
        <v>0</v>
      </c>
      <c r="C18">
        <f t="shared" si="0"/>
        <v>6.6666666666666671E-3</v>
      </c>
      <c r="D18" s="4">
        <f t="shared" si="4"/>
        <v>0.11333333333333334</v>
      </c>
      <c r="E18" s="10">
        <f t="shared" si="1"/>
        <v>-18.099733333333337</v>
      </c>
      <c r="F18" s="10">
        <f t="shared" si="2"/>
        <v>327.6003467377779</v>
      </c>
      <c r="H18" s="2">
        <f t="shared" si="3"/>
        <v>1</v>
      </c>
    </row>
    <row r="19" spans="1:8" x14ac:dyDescent="0.25">
      <c r="A19">
        <v>80</v>
      </c>
      <c r="B19" s="3">
        <v>0</v>
      </c>
      <c r="C19">
        <f t="shared" si="0"/>
        <v>6.6666666666666671E-3</v>
      </c>
      <c r="D19" s="4">
        <f t="shared" si="4"/>
        <v>0.12000000000000001</v>
      </c>
      <c r="E19" s="10">
        <f t="shared" si="1"/>
        <v>-18.099733333333337</v>
      </c>
      <c r="F19" s="10">
        <f t="shared" si="2"/>
        <v>327.6003467377779</v>
      </c>
      <c r="H19" s="2">
        <f t="shared" si="3"/>
        <v>1</v>
      </c>
    </row>
    <row r="20" spans="1:8" x14ac:dyDescent="0.25">
      <c r="A20">
        <v>85</v>
      </c>
      <c r="B20" s="3">
        <v>0</v>
      </c>
      <c r="C20">
        <f t="shared" si="0"/>
        <v>6.6666666666666671E-3</v>
      </c>
      <c r="D20" s="4">
        <f t="shared" si="4"/>
        <v>0.12666666666666668</v>
      </c>
      <c r="E20" s="10">
        <f t="shared" si="1"/>
        <v>-18.099733333333337</v>
      </c>
      <c r="F20" s="10">
        <f t="shared" si="2"/>
        <v>327.6003467377779</v>
      </c>
      <c r="H20" s="2">
        <f t="shared" si="3"/>
        <v>1</v>
      </c>
    </row>
    <row r="21" spans="1:8" x14ac:dyDescent="0.25">
      <c r="A21">
        <v>86</v>
      </c>
      <c r="B21" s="3">
        <v>0</v>
      </c>
      <c r="C21">
        <f t="shared" si="0"/>
        <v>6.6666666666666671E-3</v>
      </c>
      <c r="D21" s="4">
        <f t="shared" si="4"/>
        <v>0.13333333333333333</v>
      </c>
      <c r="E21" s="10">
        <f t="shared" si="1"/>
        <v>-18.099733333333337</v>
      </c>
      <c r="F21" s="10">
        <f t="shared" si="2"/>
        <v>327.6003467377779</v>
      </c>
      <c r="H21" s="2">
        <f t="shared" si="3"/>
        <v>1</v>
      </c>
    </row>
    <row r="22" spans="1:8" x14ac:dyDescent="0.25">
      <c r="A22">
        <v>92</v>
      </c>
      <c r="B22" s="3">
        <v>0</v>
      </c>
      <c r="C22">
        <f t="shared" si="0"/>
        <v>6.6666666666666671E-3</v>
      </c>
      <c r="D22" s="4">
        <f t="shared" si="4"/>
        <v>0.13999999999999999</v>
      </c>
      <c r="E22" s="10">
        <f t="shared" si="1"/>
        <v>-18.099733333333337</v>
      </c>
      <c r="F22" s="10">
        <f t="shared" si="2"/>
        <v>327.6003467377779</v>
      </c>
      <c r="H22" s="2">
        <f t="shared" si="3"/>
        <v>1</v>
      </c>
    </row>
    <row r="23" spans="1:8" x14ac:dyDescent="0.25">
      <c r="A23">
        <v>95</v>
      </c>
      <c r="B23" s="3">
        <v>0</v>
      </c>
      <c r="C23">
        <f t="shared" si="0"/>
        <v>6.6666666666666671E-3</v>
      </c>
      <c r="D23" s="4">
        <f t="shared" si="4"/>
        <v>0.14666666666666664</v>
      </c>
      <c r="E23" s="10">
        <f t="shared" si="1"/>
        <v>-18.099733333333337</v>
      </c>
      <c r="F23" s="10">
        <f t="shared" si="2"/>
        <v>327.6003467377779</v>
      </c>
      <c r="H23" s="2">
        <f t="shared" si="3"/>
        <v>1</v>
      </c>
    </row>
    <row r="24" spans="1:8" x14ac:dyDescent="0.25">
      <c r="A24">
        <v>102</v>
      </c>
      <c r="B24" s="3">
        <v>0</v>
      </c>
      <c r="C24">
        <f t="shared" si="0"/>
        <v>6.6666666666666671E-3</v>
      </c>
      <c r="D24" s="4">
        <f t="shared" si="4"/>
        <v>0.15333333333333329</v>
      </c>
      <c r="E24" s="10">
        <f t="shared" si="1"/>
        <v>-18.099733333333337</v>
      </c>
      <c r="F24" s="10">
        <f t="shared" si="2"/>
        <v>327.6003467377779</v>
      </c>
      <c r="H24" s="2">
        <f t="shared" si="3"/>
        <v>1</v>
      </c>
    </row>
    <row r="25" spans="1:8" x14ac:dyDescent="0.25">
      <c r="A25">
        <v>103</v>
      </c>
      <c r="B25" s="3">
        <v>0</v>
      </c>
      <c r="C25">
        <f t="shared" si="0"/>
        <v>6.6666666666666671E-3</v>
      </c>
      <c r="D25" s="4">
        <f t="shared" si="4"/>
        <v>0.15999999999999995</v>
      </c>
      <c r="E25" s="10">
        <f t="shared" si="1"/>
        <v>-18.099733333333337</v>
      </c>
      <c r="F25" s="10">
        <f t="shared" si="2"/>
        <v>327.6003467377779</v>
      </c>
      <c r="H25" s="2">
        <f t="shared" si="3"/>
        <v>1</v>
      </c>
    </row>
    <row r="26" spans="1:8" x14ac:dyDescent="0.25">
      <c r="A26">
        <v>106</v>
      </c>
      <c r="B26" s="3">
        <v>0</v>
      </c>
      <c r="C26">
        <f t="shared" si="0"/>
        <v>6.6666666666666671E-3</v>
      </c>
      <c r="D26" s="4">
        <f t="shared" si="4"/>
        <v>0.1666666666666666</v>
      </c>
      <c r="E26" s="10">
        <f t="shared" si="1"/>
        <v>-18.099733333333337</v>
      </c>
      <c r="F26" s="10">
        <f t="shared" si="2"/>
        <v>327.6003467377779</v>
      </c>
      <c r="H26" s="2">
        <f t="shared" si="3"/>
        <v>1</v>
      </c>
    </row>
    <row r="27" spans="1:8" x14ac:dyDescent="0.25">
      <c r="A27">
        <v>116</v>
      </c>
      <c r="B27" s="3">
        <v>0</v>
      </c>
      <c r="C27">
        <f t="shared" si="0"/>
        <v>6.6666666666666671E-3</v>
      </c>
      <c r="D27" s="4">
        <f t="shared" si="4"/>
        <v>0.17333333333333326</v>
      </c>
      <c r="E27" s="10">
        <f t="shared" si="1"/>
        <v>-18.099733333333337</v>
      </c>
      <c r="F27" s="10">
        <f t="shared" si="2"/>
        <v>327.6003467377779</v>
      </c>
      <c r="H27" s="2">
        <f t="shared" si="3"/>
        <v>1</v>
      </c>
    </row>
    <row r="28" spans="1:8" x14ac:dyDescent="0.25">
      <c r="A28">
        <v>118</v>
      </c>
      <c r="B28" s="3">
        <v>0</v>
      </c>
      <c r="C28">
        <f t="shared" si="0"/>
        <v>6.6666666666666671E-3</v>
      </c>
      <c r="D28" s="4">
        <f t="shared" si="4"/>
        <v>0.17999999999999991</v>
      </c>
      <c r="E28" s="10">
        <f t="shared" si="1"/>
        <v>-18.099733333333337</v>
      </c>
      <c r="F28" s="10">
        <f t="shared" si="2"/>
        <v>327.6003467377779</v>
      </c>
      <c r="H28" s="2">
        <f t="shared" si="3"/>
        <v>1</v>
      </c>
    </row>
    <row r="29" spans="1:8" x14ac:dyDescent="0.25">
      <c r="A29">
        <v>133</v>
      </c>
      <c r="B29" s="3">
        <v>0</v>
      </c>
      <c r="C29">
        <f t="shared" si="0"/>
        <v>6.6666666666666671E-3</v>
      </c>
      <c r="D29" s="4">
        <f t="shared" si="4"/>
        <v>0.18666666666666656</v>
      </c>
      <c r="E29" s="10">
        <f t="shared" si="1"/>
        <v>-18.099733333333337</v>
      </c>
      <c r="F29" s="10">
        <f t="shared" si="2"/>
        <v>327.6003467377779</v>
      </c>
      <c r="H29" s="2">
        <f t="shared" si="3"/>
        <v>1</v>
      </c>
    </row>
    <row r="30" spans="1:8" x14ac:dyDescent="0.25">
      <c r="A30">
        <v>135</v>
      </c>
      <c r="B30" s="3">
        <v>0</v>
      </c>
      <c r="C30">
        <f t="shared" si="0"/>
        <v>6.6666666666666671E-3</v>
      </c>
      <c r="D30" s="4">
        <f t="shared" si="4"/>
        <v>0.19333333333333322</v>
      </c>
      <c r="E30" s="10">
        <f t="shared" si="1"/>
        <v>-18.099733333333337</v>
      </c>
      <c r="F30" s="10">
        <f t="shared" si="2"/>
        <v>327.6003467377779</v>
      </c>
      <c r="H30" s="2">
        <f t="shared" si="3"/>
        <v>1</v>
      </c>
    </row>
    <row r="31" spans="1:8" x14ac:dyDescent="0.25">
      <c r="A31">
        <v>140</v>
      </c>
      <c r="B31" s="3">
        <v>0</v>
      </c>
      <c r="C31">
        <f t="shared" si="0"/>
        <v>6.6666666666666671E-3</v>
      </c>
      <c r="D31" s="4">
        <f t="shared" si="4"/>
        <v>0.19999999999999987</v>
      </c>
      <c r="E31" s="10">
        <f t="shared" si="1"/>
        <v>-18.099733333333337</v>
      </c>
      <c r="F31" s="10">
        <f t="shared" si="2"/>
        <v>327.6003467377779</v>
      </c>
      <c r="H31" s="2">
        <f t="shared" si="3"/>
        <v>1</v>
      </c>
    </row>
    <row r="32" spans="1:8" x14ac:dyDescent="0.25">
      <c r="A32">
        <v>142</v>
      </c>
      <c r="B32" s="3">
        <v>0</v>
      </c>
      <c r="C32">
        <f t="shared" si="0"/>
        <v>6.6666666666666671E-3</v>
      </c>
      <c r="D32" s="4">
        <f t="shared" si="4"/>
        <v>0.20666666666666653</v>
      </c>
      <c r="E32" s="10">
        <f t="shared" si="1"/>
        <v>-18.099733333333337</v>
      </c>
      <c r="F32" s="10">
        <f t="shared" si="2"/>
        <v>327.6003467377779</v>
      </c>
      <c r="H32" s="2">
        <f t="shared" si="3"/>
        <v>1</v>
      </c>
    </row>
    <row r="33" spans="1:8" x14ac:dyDescent="0.25">
      <c r="A33">
        <v>146</v>
      </c>
      <c r="B33" s="3">
        <v>0</v>
      </c>
      <c r="C33">
        <f t="shared" si="0"/>
        <v>6.6666666666666671E-3</v>
      </c>
      <c r="D33" s="4">
        <f t="shared" si="4"/>
        <v>0.21333333333333318</v>
      </c>
      <c r="E33" s="10">
        <f t="shared" si="1"/>
        <v>-18.099733333333337</v>
      </c>
      <c r="F33" s="10">
        <f t="shared" si="2"/>
        <v>327.6003467377779</v>
      </c>
      <c r="H33" s="2">
        <f t="shared" si="3"/>
        <v>1</v>
      </c>
    </row>
    <row r="34" spans="1:8" x14ac:dyDescent="0.25">
      <c r="A34">
        <v>150</v>
      </c>
      <c r="B34" s="3">
        <v>0</v>
      </c>
      <c r="C34">
        <f t="shared" si="0"/>
        <v>6.6666666666666671E-3</v>
      </c>
      <c r="D34" s="4">
        <f t="shared" si="4"/>
        <v>0.21999999999999983</v>
      </c>
      <c r="E34" s="10">
        <f t="shared" si="1"/>
        <v>-18.099733333333337</v>
      </c>
      <c r="F34" s="10">
        <f t="shared" si="2"/>
        <v>327.6003467377779</v>
      </c>
      <c r="H34" s="2">
        <f t="shared" si="3"/>
        <v>1</v>
      </c>
    </row>
    <row r="35" spans="1:8" x14ac:dyDescent="0.25">
      <c r="A35">
        <v>41</v>
      </c>
      <c r="B35" s="3">
        <v>0.18</v>
      </c>
      <c r="C35">
        <f t="shared" si="0"/>
        <v>6.6666666666666671E-3</v>
      </c>
      <c r="D35" s="4">
        <f t="shared" si="4"/>
        <v>0.22666666666666649</v>
      </c>
      <c r="E35" s="10">
        <f t="shared" si="1"/>
        <v>-17.919733333333337</v>
      </c>
      <c r="F35" s="10">
        <f t="shared" si="2"/>
        <v>321.11684273777792</v>
      </c>
      <c r="H35" s="2">
        <f t="shared" si="3"/>
        <v>1</v>
      </c>
    </row>
    <row r="36" spans="1:8" x14ac:dyDescent="0.25">
      <c r="A36">
        <v>63</v>
      </c>
      <c r="B36" s="3">
        <v>0.26</v>
      </c>
      <c r="C36">
        <f t="shared" si="0"/>
        <v>6.6666666666666671E-3</v>
      </c>
      <c r="D36" s="4">
        <f t="shared" si="4"/>
        <v>0.23333333333333314</v>
      </c>
      <c r="E36" s="10">
        <f t="shared" si="1"/>
        <v>-17.839733333333335</v>
      </c>
      <c r="F36" s="10">
        <f t="shared" si="2"/>
        <v>318.25608540444449</v>
      </c>
      <c r="H36" s="2">
        <f t="shared" si="3"/>
        <v>1</v>
      </c>
    </row>
    <row r="37" spans="1:8" x14ac:dyDescent="0.25">
      <c r="A37">
        <v>94</v>
      </c>
      <c r="B37" s="3">
        <v>0.41</v>
      </c>
      <c r="C37">
        <f t="shared" si="0"/>
        <v>6.6666666666666671E-3</v>
      </c>
      <c r="D37" s="4">
        <f t="shared" si="4"/>
        <v>0.2399999999999998</v>
      </c>
      <c r="E37" s="10">
        <f t="shared" si="1"/>
        <v>-17.689733333333336</v>
      </c>
      <c r="F37" s="10">
        <f t="shared" si="2"/>
        <v>312.92666540444458</v>
      </c>
      <c r="H37" s="2">
        <f t="shared" si="3"/>
        <v>1</v>
      </c>
    </row>
    <row r="38" spans="1:8" x14ac:dyDescent="0.25">
      <c r="A38">
        <v>112</v>
      </c>
      <c r="B38" s="3">
        <v>0.5</v>
      </c>
      <c r="C38">
        <f t="shared" si="0"/>
        <v>6.6666666666666671E-3</v>
      </c>
      <c r="D38" s="4">
        <f t="shared" si="4"/>
        <v>0.24666666666666645</v>
      </c>
      <c r="E38" s="10">
        <f t="shared" si="1"/>
        <v>-17.599733333333337</v>
      </c>
      <c r="F38" s="10">
        <f t="shared" si="2"/>
        <v>309.75061340444455</v>
      </c>
      <c r="H38" s="2">
        <f t="shared" si="3"/>
        <v>1</v>
      </c>
    </row>
    <row r="39" spans="1:8" x14ac:dyDescent="0.25">
      <c r="A39">
        <v>23</v>
      </c>
      <c r="B39" s="3">
        <v>0.81</v>
      </c>
      <c r="C39">
        <f t="shared" si="0"/>
        <v>6.6666666666666671E-3</v>
      </c>
      <c r="D39" s="4">
        <f t="shared" si="4"/>
        <v>0.25333333333333313</v>
      </c>
      <c r="E39" s="10">
        <f t="shared" si="1"/>
        <v>-17.289733333333338</v>
      </c>
      <c r="F39" s="10">
        <f t="shared" si="2"/>
        <v>298.93487873777792</v>
      </c>
      <c r="H39" s="2">
        <f t="shared" si="3"/>
        <v>1</v>
      </c>
    </row>
    <row r="40" spans="1:8" x14ac:dyDescent="0.25">
      <c r="A40">
        <v>105</v>
      </c>
      <c r="B40" s="3">
        <v>0.84</v>
      </c>
      <c r="C40">
        <f t="shared" si="0"/>
        <v>6.6666666666666671E-3</v>
      </c>
      <c r="D40" s="4">
        <f t="shared" si="4"/>
        <v>0.25999999999999979</v>
      </c>
      <c r="E40" s="10">
        <f t="shared" si="1"/>
        <v>-17.259733333333337</v>
      </c>
      <c r="F40" s="10">
        <f t="shared" si="2"/>
        <v>297.89839473777789</v>
      </c>
      <c r="H40" s="2">
        <f t="shared" si="3"/>
        <v>1</v>
      </c>
    </row>
    <row r="41" spans="1:8" x14ac:dyDescent="0.25">
      <c r="A41">
        <v>29</v>
      </c>
      <c r="B41" s="3">
        <v>1.1000000000000001</v>
      </c>
      <c r="C41">
        <f t="shared" si="0"/>
        <v>6.6666666666666671E-3</v>
      </c>
      <c r="D41" s="4">
        <f t="shared" si="4"/>
        <v>0.26666666666666644</v>
      </c>
      <c r="E41" s="10">
        <f t="shared" si="1"/>
        <v>-16.999733333333335</v>
      </c>
      <c r="F41" s="10">
        <f t="shared" si="2"/>
        <v>288.99093340444449</v>
      </c>
      <c r="H41" s="2">
        <f t="shared" si="3"/>
        <v>1</v>
      </c>
    </row>
    <row r="42" spans="1:8" x14ac:dyDescent="0.25">
      <c r="A42">
        <v>28</v>
      </c>
      <c r="B42" s="3">
        <v>1.55</v>
      </c>
      <c r="C42">
        <f t="shared" si="0"/>
        <v>6.6666666666666671E-3</v>
      </c>
      <c r="D42" s="4">
        <f t="shared" si="4"/>
        <v>0.2733333333333331</v>
      </c>
      <c r="E42" s="10">
        <f t="shared" si="1"/>
        <v>-16.549733333333336</v>
      </c>
      <c r="F42" s="10">
        <f t="shared" si="2"/>
        <v>273.89367340444454</v>
      </c>
      <c r="H42" s="2">
        <f t="shared" si="3"/>
        <v>1</v>
      </c>
    </row>
    <row r="43" spans="1:8" x14ac:dyDescent="0.25">
      <c r="A43">
        <v>96</v>
      </c>
      <c r="B43" s="3">
        <v>1.93</v>
      </c>
      <c r="C43">
        <f t="shared" si="0"/>
        <v>6.6666666666666671E-3</v>
      </c>
      <c r="D43" s="4">
        <f t="shared" si="4"/>
        <v>0.27999999999999975</v>
      </c>
      <c r="E43" s="10">
        <f t="shared" si="1"/>
        <v>-16.169733333333337</v>
      </c>
      <c r="F43" s="10">
        <f t="shared" si="2"/>
        <v>261.46027607111125</v>
      </c>
      <c r="H43" s="2">
        <f t="shared" si="3"/>
        <v>1</v>
      </c>
    </row>
    <row r="44" spans="1:8" x14ac:dyDescent="0.25">
      <c r="A44">
        <v>126</v>
      </c>
      <c r="B44" s="3">
        <v>1.93</v>
      </c>
      <c r="C44">
        <f t="shared" si="0"/>
        <v>6.6666666666666671E-3</v>
      </c>
      <c r="D44" s="4">
        <f t="shared" si="4"/>
        <v>0.2866666666666664</v>
      </c>
      <c r="E44" s="10">
        <f t="shared" si="1"/>
        <v>-16.169733333333337</v>
      </c>
      <c r="F44" s="10">
        <f t="shared" si="2"/>
        <v>261.46027607111125</v>
      </c>
      <c r="H44" s="2">
        <f t="shared" si="3"/>
        <v>1</v>
      </c>
    </row>
    <row r="45" spans="1:8" x14ac:dyDescent="0.25">
      <c r="A45">
        <v>104</v>
      </c>
      <c r="B45" s="3">
        <v>2</v>
      </c>
      <c r="C45">
        <f t="shared" si="0"/>
        <v>6.6666666666666671E-3</v>
      </c>
      <c r="D45" s="4">
        <f t="shared" si="4"/>
        <v>0.29333333333333306</v>
      </c>
      <c r="E45" s="10">
        <f t="shared" si="1"/>
        <v>-16.099733333333337</v>
      </c>
      <c r="F45" s="10">
        <f t="shared" si="2"/>
        <v>259.20141340444457</v>
      </c>
      <c r="H45" s="2">
        <f t="shared" si="3"/>
        <v>1</v>
      </c>
    </row>
    <row r="46" spans="1:8" x14ac:dyDescent="0.25">
      <c r="A46">
        <v>3</v>
      </c>
      <c r="B46" s="3">
        <v>2.15</v>
      </c>
      <c r="C46">
        <f t="shared" si="0"/>
        <v>6.6666666666666671E-3</v>
      </c>
      <c r="D46" s="4">
        <f t="shared" si="4"/>
        <v>0.29999999999999971</v>
      </c>
      <c r="E46" s="10">
        <f t="shared" si="1"/>
        <v>-15.949733333333336</v>
      </c>
      <c r="F46" s="10">
        <f t="shared" si="2"/>
        <v>254.39399340444453</v>
      </c>
      <c r="H46" s="2">
        <f t="shared" si="3"/>
        <v>1</v>
      </c>
    </row>
    <row r="47" spans="1:8" x14ac:dyDescent="0.25">
      <c r="A47">
        <v>124</v>
      </c>
      <c r="B47" s="3">
        <v>2.37</v>
      </c>
      <c r="C47">
        <f t="shared" si="0"/>
        <v>6.6666666666666671E-3</v>
      </c>
      <c r="D47" s="4">
        <f t="shared" si="4"/>
        <v>0.30666666666666637</v>
      </c>
      <c r="E47" s="10">
        <f t="shared" si="1"/>
        <v>-15.729733333333336</v>
      </c>
      <c r="F47" s="10">
        <f t="shared" si="2"/>
        <v>247.42451073777784</v>
      </c>
      <c r="H47" s="2">
        <f t="shared" si="3"/>
        <v>1</v>
      </c>
    </row>
    <row r="48" spans="1:8" x14ac:dyDescent="0.25">
      <c r="A48">
        <v>64</v>
      </c>
      <c r="B48" s="3">
        <v>2.5299999999999998</v>
      </c>
      <c r="C48">
        <f t="shared" si="0"/>
        <v>6.6666666666666671E-3</v>
      </c>
      <c r="D48" s="4">
        <f t="shared" si="4"/>
        <v>0.31333333333333302</v>
      </c>
      <c r="E48" s="10">
        <f t="shared" si="1"/>
        <v>-15.569733333333337</v>
      </c>
      <c r="F48" s="10">
        <f t="shared" si="2"/>
        <v>242.41659607111123</v>
      </c>
      <c r="H48" s="2">
        <f t="shared" si="3"/>
        <v>1</v>
      </c>
    </row>
    <row r="49" spans="1:8" x14ac:dyDescent="0.25">
      <c r="A49">
        <v>40</v>
      </c>
      <c r="B49" s="3">
        <v>3.09</v>
      </c>
      <c r="C49">
        <f t="shared" si="0"/>
        <v>6.6666666666666671E-3</v>
      </c>
      <c r="D49" s="4">
        <f t="shared" si="4"/>
        <v>0.31999999999999967</v>
      </c>
      <c r="E49" s="10">
        <f t="shared" si="1"/>
        <v>-15.009733333333337</v>
      </c>
      <c r="F49" s="10">
        <f t="shared" si="2"/>
        <v>225.29209473777789</v>
      </c>
      <c r="H49" s="2">
        <f t="shared" si="3"/>
        <v>1</v>
      </c>
    </row>
    <row r="50" spans="1:8" x14ac:dyDescent="0.25">
      <c r="A50">
        <v>49</v>
      </c>
      <c r="B50" s="3">
        <v>3.35</v>
      </c>
      <c r="C50">
        <f t="shared" si="0"/>
        <v>6.6666666666666671E-3</v>
      </c>
      <c r="D50" s="4">
        <f t="shared" si="4"/>
        <v>0.32666666666666633</v>
      </c>
      <c r="E50" s="10">
        <f t="shared" si="1"/>
        <v>-14.749733333333337</v>
      </c>
      <c r="F50" s="10">
        <f t="shared" si="2"/>
        <v>217.55463340444456</v>
      </c>
      <c r="H50" s="2">
        <f t="shared" si="3"/>
        <v>1</v>
      </c>
    </row>
    <row r="51" spans="1:8" x14ac:dyDescent="0.25">
      <c r="A51">
        <v>20</v>
      </c>
      <c r="B51" s="3">
        <v>4.59</v>
      </c>
      <c r="C51">
        <f t="shared" si="0"/>
        <v>6.6666666666666671E-3</v>
      </c>
      <c r="D51" s="4">
        <f t="shared" si="4"/>
        <v>0.33333333333333298</v>
      </c>
      <c r="E51" s="10">
        <f t="shared" si="1"/>
        <v>-13.509733333333337</v>
      </c>
      <c r="F51" s="10">
        <f t="shared" si="2"/>
        <v>182.51289473777786</v>
      </c>
      <c r="H51" s="2">
        <f t="shared" si="3"/>
        <v>1</v>
      </c>
    </row>
    <row r="52" spans="1:8" x14ac:dyDescent="0.25">
      <c r="A52">
        <v>117</v>
      </c>
      <c r="B52" s="3">
        <v>5.07</v>
      </c>
      <c r="C52">
        <f t="shared" si="0"/>
        <v>6.6666666666666671E-3</v>
      </c>
      <c r="D52" s="4">
        <f t="shared" si="4"/>
        <v>0.33999999999999964</v>
      </c>
      <c r="E52" s="10">
        <f t="shared" si="1"/>
        <v>-13.029733333333336</v>
      </c>
      <c r="F52" s="10">
        <f t="shared" si="2"/>
        <v>169.77395073777785</v>
      </c>
      <c r="H52" s="2">
        <f t="shared" si="3"/>
        <v>1</v>
      </c>
    </row>
    <row r="53" spans="1:8" x14ac:dyDescent="0.25">
      <c r="A53">
        <v>77</v>
      </c>
      <c r="B53" s="3">
        <v>5.68</v>
      </c>
      <c r="C53">
        <f t="shared" si="0"/>
        <v>6.6666666666666671E-3</v>
      </c>
      <c r="D53" s="4">
        <f t="shared" si="4"/>
        <v>0.34666666666666629</v>
      </c>
      <c r="E53" s="10">
        <f t="shared" si="1"/>
        <v>-12.419733333333337</v>
      </c>
      <c r="F53" s="10">
        <f t="shared" si="2"/>
        <v>154.2497760711112</v>
      </c>
      <c r="H53" s="2">
        <f t="shared" si="3"/>
        <v>1</v>
      </c>
    </row>
    <row r="54" spans="1:8" x14ac:dyDescent="0.25">
      <c r="A54">
        <v>67</v>
      </c>
      <c r="B54" s="3">
        <v>6.07</v>
      </c>
      <c r="C54">
        <f t="shared" si="0"/>
        <v>6.6666666666666671E-3</v>
      </c>
      <c r="D54" s="4">
        <f t="shared" si="4"/>
        <v>0.35333333333333294</v>
      </c>
      <c r="E54" s="10">
        <f t="shared" si="1"/>
        <v>-12.029733333333336</v>
      </c>
      <c r="F54" s="10">
        <f t="shared" si="2"/>
        <v>144.71448407111117</v>
      </c>
      <c r="H54" s="2">
        <f t="shared" si="3"/>
        <v>1</v>
      </c>
    </row>
    <row r="55" spans="1:8" x14ac:dyDescent="0.25">
      <c r="A55">
        <v>37</v>
      </c>
      <c r="B55" s="3">
        <v>6.1</v>
      </c>
      <c r="C55">
        <f t="shared" si="0"/>
        <v>6.6666666666666671E-3</v>
      </c>
      <c r="D55" s="4">
        <f t="shared" si="4"/>
        <v>0.3599999999999996</v>
      </c>
      <c r="E55" s="10">
        <f t="shared" si="1"/>
        <v>-11.999733333333337</v>
      </c>
      <c r="F55" s="10">
        <f t="shared" si="2"/>
        <v>143.99360007111119</v>
      </c>
      <c r="H55" s="2">
        <f t="shared" si="3"/>
        <v>1</v>
      </c>
    </row>
    <row r="56" spans="1:8" x14ac:dyDescent="0.25">
      <c r="A56">
        <v>52</v>
      </c>
      <c r="B56" s="3">
        <v>6.15</v>
      </c>
      <c r="C56">
        <f t="shared" si="0"/>
        <v>6.6666666666666671E-3</v>
      </c>
      <c r="D56" s="4">
        <f t="shared" si="4"/>
        <v>0.36666666666666625</v>
      </c>
      <c r="E56" s="10">
        <f t="shared" si="1"/>
        <v>-11.949733333333336</v>
      </c>
      <c r="F56" s="10">
        <f t="shared" si="2"/>
        <v>142.79612673777785</v>
      </c>
      <c r="H56" s="2">
        <f t="shared" si="3"/>
        <v>1</v>
      </c>
    </row>
    <row r="57" spans="1:8" x14ac:dyDescent="0.25">
      <c r="A57">
        <v>99</v>
      </c>
      <c r="B57" s="3">
        <v>8.0399999999999991</v>
      </c>
      <c r="C57">
        <f t="shared" si="0"/>
        <v>6.6666666666666671E-3</v>
      </c>
      <c r="D57" s="4">
        <f t="shared" si="4"/>
        <v>0.37333333333333291</v>
      </c>
      <c r="E57" s="10">
        <f t="shared" si="1"/>
        <v>-10.059733333333337</v>
      </c>
      <c r="F57" s="10">
        <f t="shared" si="2"/>
        <v>101.19823473777787</v>
      </c>
      <c r="H57" s="2">
        <f t="shared" si="3"/>
        <v>1</v>
      </c>
    </row>
    <row r="58" spans="1:8" x14ac:dyDescent="0.25">
      <c r="A58">
        <v>24</v>
      </c>
      <c r="B58" s="3">
        <v>8.2200000000000006</v>
      </c>
      <c r="C58">
        <f t="shared" si="0"/>
        <v>6.6666666666666671E-3</v>
      </c>
      <c r="D58" s="4">
        <f t="shared" si="4"/>
        <v>0.37999999999999956</v>
      </c>
      <c r="E58" s="10">
        <f t="shared" si="1"/>
        <v>-9.8797333333333359</v>
      </c>
      <c r="F58" s="10">
        <f t="shared" si="2"/>
        <v>97.609130737777832</v>
      </c>
      <c r="H58" s="2">
        <f t="shared" si="3"/>
        <v>1</v>
      </c>
    </row>
    <row r="59" spans="1:8" x14ac:dyDescent="0.25">
      <c r="A59">
        <v>134</v>
      </c>
      <c r="B59" s="3">
        <v>8.35</v>
      </c>
      <c r="C59">
        <f t="shared" si="0"/>
        <v>6.6666666666666671E-3</v>
      </c>
      <c r="D59" s="4">
        <f t="shared" si="4"/>
        <v>0.38666666666666621</v>
      </c>
      <c r="E59" s="10">
        <f t="shared" si="1"/>
        <v>-9.7497333333333369</v>
      </c>
      <c r="F59" s="10">
        <f t="shared" si="2"/>
        <v>95.057300071111186</v>
      </c>
      <c r="H59" s="2">
        <f t="shared" si="3"/>
        <v>1</v>
      </c>
    </row>
    <row r="60" spans="1:8" x14ac:dyDescent="0.25">
      <c r="A60">
        <v>66</v>
      </c>
      <c r="B60" s="3">
        <v>9.5500000000000007</v>
      </c>
      <c r="C60">
        <f t="shared" si="0"/>
        <v>6.6666666666666671E-3</v>
      </c>
      <c r="D60" s="4">
        <f t="shared" si="4"/>
        <v>0.39333333333333287</v>
      </c>
      <c r="E60" s="10">
        <f t="shared" si="1"/>
        <v>-8.5497333333333358</v>
      </c>
      <c r="F60" s="10">
        <f t="shared" si="2"/>
        <v>73.097940071111154</v>
      </c>
      <c r="H60" s="2">
        <f t="shared" si="3"/>
        <v>1</v>
      </c>
    </row>
    <row r="61" spans="1:8" x14ac:dyDescent="0.25">
      <c r="A61">
        <v>59</v>
      </c>
      <c r="B61" s="3">
        <v>9.57</v>
      </c>
      <c r="C61">
        <f t="shared" si="0"/>
        <v>6.6666666666666671E-3</v>
      </c>
      <c r="D61" s="4">
        <f t="shared" si="4"/>
        <v>0.39999999999999952</v>
      </c>
      <c r="E61" s="10">
        <f t="shared" si="1"/>
        <v>-8.5297333333333363</v>
      </c>
      <c r="F61" s="10">
        <f t="shared" si="2"/>
        <v>72.756350737777822</v>
      </c>
      <c r="H61" s="2">
        <f t="shared" si="3"/>
        <v>1</v>
      </c>
    </row>
    <row r="62" spans="1:8" x14ac:dyDescent="0.25">
      <c r="A62">
        <v>56</v>
      </c>
      <c r="B62" s="3">
        <v>9.6199999999999992</v>
      </c>
      <c r="C62">
        <f t="shared" si="0"/>
        <v>6.6666666666666671E-3</v>
      </c>
      <c r="D62" s="4">
        <f t="shared" si="4"/>
        <v>0.40666666666666618</v>
      </c>
      <c r="E62" s="10">
        <f t="shared" si="1"/>
        <v>-8.4797333333333373</v>
      </c>
      <c r="F62" s="10">
        <f t="shared" si="2"/>
        <v>71.90587740444451</v>
      </c>
      <c r="H62" s="2">
        <f t="shared" si="3"/>
        <v>1</v>
      </c>
    </row>
    <row r="63" spans="1:8" x14ac:dyDescent="0.25">
      <c r="A63">
        <v>83</v>
      </c>
      <c r="B63" s="3">
        <v>10.3</v>
      </c>
      <c r="C63">
        <f t="shared" si="0"/>
        <v>6.6666666666666671E-3</v>
      </c>
      <c r="D63" s="4">
        <f t="shared" si="4"/>
        <v>0.41333333333333283</v>
      </c>
      <c r="E63" s="10">
        <f t="shared" si="1"/>
        <v>-7.7997333333333358</v>
      </c>
      <c r="F63" s="10">
        <f t="shared" si="2"/>
        <v>60.83584007111115</v>
      </c>
      <c r="H63" s="2">
        <f t="shared" si="3"/>
        <v>1</v>
      </c>
    </row>
    <row r="64" spans="1:8" x14ac:dyDescent="0.25">
      <c r="A64">
        <v>128</v>
      </c>
      <c r="B64" s="3">
        <v>10.89</v>
      </c>
      <c r="C64">
        <f t="shared" si="0"/>
        <v>6.6666666666666671E-3</v>
      </c>
      <c r="D64" s="4">
        <f t="shared" si="4"/>
        <v>0.41999999999999948</v>
      </c>
      <c r="E64" s="10">
        <f t="shared" si="1"/>
        <v>-7.209733333333336</v>
      </c>
      <c r="F64" s="10">
        <f t="shared" si="2"/>
        <v>51.980254737777813</v>
      </c>
      <c r="H64" s="2">
        <f t="shared" si="3"/>
        <v>1</v>
      </c>
    </row>
    <row r="65" spans="1:8" x14ac:dyDescent="0.25">
      <c r="A65">
        <v>53</v>
      </c>
      <c r="B65" s="3">
        <v>11.32</v>
      </c>
      <c r="C65">
        <f t="shared" si="0"/>
        <v>6.6666666666666671E-3</v>
      </c>
      <c r="D65" s="4">
        <f t="shared" si="4"/>
        <v>0.42666666666666614</v>
      </c>
      <c r="E65" s="10">
        <f t="shared" si="1"/>
        <v>-6.7797333333333363</v>
      </c>
      <c r="F65" s="10">
        <f t="shared" si="2"/>
        <v>45.964784071111154</v>
      </c>
      <c r="H65" s="2">
        <f t="shared" si="3"/>
        <v>1</v>
      </c>
    </row>
    <row r="66" spans="1:8" x14ac:dyDescent="0.25">
      <c r="A66">
        <v>113</v>
      </c>
      <c r="B66" s="3">
        <v>11.4</v>
      </c>
      <c r="C66">
        <f t="shared" si="0"/>
        <v>6.6666666666666671E-3</v>
      </c>
      <c r="D66" s="4">
        <f t="shared" si="4"/>
        <v>0.43333333333333279</v>
      </c>
      <c r="E66" s="10">
        <f t="shared" si="1"/>
        <v>-6.6997333333333362</v>
      </c>
      <c r="F66" s="10">
        <f t="shared" si="2"/>
        <v>44.886426737777818</v>
      </c>
      <c r="H66" s="2">
        <f t="shared" si="3"/>
        <v>1</v>
      </c>
    </row>
    <row r="67" spans="1:8" x14ac:dyDescent="0.25">
      <c r="A67">
        <v>90</v>
      </c>
      <c r="B67" s="3">
        <v>11.49</v>
      </c>
      <c r="C67">
        <f t="shared" ref="C67:C130" si="5">1/150</f>
        <v>6.6666666666666671E-3</v>
      </c>
      <c r="D67" s="4">
        <f t="shared" si="4"/>
        <v>0.43999999999999945</v>
      </c>
      <c r="E67" s="10">
        <f t="shared" ref="E67:E130" si="6">B67-K$2</f>
        <v>-6.6097333333333363</v>
      </c>
      <c r="F67" s="10">
        <f t="shared" ref="F67:F130" si="7">E67*E67</f>
        <v>43.68857473777782</v>
      </c>
      <c r="H67" s="2">
        <f t="shared" ref="H67:H130" si="8">1+IF(B67&gt;20,1,0)+IF(B67&gt;40,1,0)+IF(B67&gt;60,1,0)</f>
        <v>1</v>
      </c>
    </row>
    <row r="68" spans="1:8" x14ac:dyDescent="0.25">
      <c r="A68">
        <v>81</v>
      </c>
      <c r="B68" s="3">
        <v>11.67</v>
      </c>
      <c r="C68">
        <f t="shared" si="5"/>
        <v>6.6666666666666671E-3</v>
      </c>
      <c r="D68" s="4">
        <f t="shared" ref="D68:D131" si="9">D67+C68</f>
        <v>0.4466666666666661</v>
      </c>
      <c r="E68" s="10">
        <f t="shared" si="6"/>
        <v>-6.4297333333333366</v>
      </c>
      <c r="F68" s="10">
        <f t="shared" si="7"/>
        <v>41.341470737777819</v>
      </c>
      <c r="H68" s="2">
        <f t="shared" si="8"/>
        <v>1</v>
      </c>
    </row>
    <row r="69" spans="1:8" x14ac:dyDescent="0.25">
      <c r="A69">
        <v>93</v>
      </c>
      <c r="B69" s="3">
        <v>11.84</v>
      </c>
      <c r="C69">
        <f t="shared" si="5"/>
        <v>6.6666666666666671E-3</v>
      </c>
      <c r="D69" s="4">
        <f t="shared" si="9"/>
        <v>0.45333333333333276</v>
      </c>
      <c r="E69" s="10">
        <f t="shared" si="6"/>
        <v>-6.2597333333333367</v>
      </c>
      <c r="F69" s="10">
        <f t="shared" si="7"/>
        <v>39.184261404444484</v>
      </c>
      <c r="H69" s="2">
        <f t="shared" si="8"/>
        <v>1</v>
      </c>
    </row>
    <row r="70" spans="1:8" x14ac:dyDescent="0.25">
      <c r="A70">
        <v>141</v>
      </c>
      <c r="B70" s="3">
        <v>11.88</v>
      </c>
      <c r="C70">
        <f t="shared" si="5"/>
        <v>6.6666666666666671E-3</v>
      </c>
      <c r="D70" s="4">
        <f t="shared" si="9"/>
        <v>0.45999999999999941</v>
      </c>
      <c r="E70" s="10">
        <f t="shared" si="6"/>
        <v>-6.2197333333333358</v>
      </c>
      <c r="F70" s="10">
        <f t="shared" si="7"/>
        <v>38.685082737777812</v>
      </c>
      <c r="H70" s="2">
        <f t="shared" si="8"/>
        <v>1</v>
      </c>
    </row>
    <row r="71" spans="1:8" x14ac:dyDescent="0.25">
      <c r="A71">
        <v>107</v>
      </c>
      <c r="B71" s="3">
        <v>12.88</v>
      </c>
      <c r="C71">
        <f t="shared" si="5"/>
        <v>6.6666666666666671E-3</v>
      </c>
      <c r="D71" s="4">
        <f t="shared" si="9"/>
        <v>0.46666666666666606</v>
      </c>
      <c r="E71" s="10">
        <f t="shared" si="6"/>
        <v>-5.2197333333333358</v>
      </c>
      <c r="F71" s="10">
        <f t="shared" si="7"/>
        <v>27.245616071111137</v>
      </c>
      <c r="H71" s="2">
        <f t="shared" si="8"/>
        <v>1</v>
      </c>
    </row>
    <row r="72" spans="1:8" x14ac:dyDescent="0.25">
      <c r="A72">
        <v>108</v>
      </c>
      <c r="B72" s="3">
        <v>12.89</v>
      </c>
      <c r="C72">
        <f t="shared" si="5"/>
        <v>6.6666666666666671E-3</v>
      </c>
      <c r="D72" s="4">
        <f t="shared" si="9"/>
        <v>0.47333333333333272</v>
      </c>
      <c r="E72" s="10">
        <f t="shared" si="6"/>
        <v>-5.209733333333336</v>
      </c>
      <c r="F72" s="10">
        <f t="shared" si="7"/>
        <v>27.141321404444472</v>
      </c>
      <c r="H72" s="2">
        <f t="shared" si="8"/>
        <v>1</v>
      </c>
    </row>
    <row r="73" spans="1:8" x14ac:dyDescent="0.25">
      <c r="A73">
        <v>147</v>
      </c>
      <c r="B73" s="3">
        <v>13.22</v>
      </c>
      <c r="C73">
        <f t="shared" si="5"/>
        <v>6.6666666666666671E-3</v>
      </c>
      <c r="D73" s="4">
        <f t="shared" si="9"/>
        <v>0.47999999999999937</v>
      </c>
      <c r="E73" s="10">
        <f t="shared" si="6"/>
        <v>-4.8797333333333359</v>
      </c>
      <c r="F73" s="10">
        <f t="shared" si="7"/>
        <v>23.811797404444469</v>
      </c>
      <c r="H73" s="2">
        <f t="shared" si="8"/>
        <v>1</v>
      </c>
    </row>
    <row r="74" spans="1:8" x14ac:dyDescent="0.25">
      <c r="A74">
        <v>30</v>
      </c>
      <c r="B74" s="3">
        <v>13.23</v>
      </c>
      <c r="C74">
        <f t="shared" si="5"/>
        <v>6.6666666666666671E-3</v>
      </c>
      <c r="D74" s="4">
        <f t="shared" si="9"/>
        <v>0.48666666666666603</v>
      </c>
      <c r="E74" s="10">
        <f t="shared" si="6"/>
        <v>-4.8697333333333361</v>
      </c>
      <c r="F74" s="10">
        <f t="shared" si="7"/>
        <v>23.714302737777803</v>
      </c>
      <c r="H74" s="2">
        <f t="shared" si="8"/>
        <v>1</v>
      </c>
    </row>
    <row r="75" spans="1:8" x14ac:dyDescent="0.25">
      <c r="A75">
        <v>88</v>
      </c>
      <c r="B75" s="3">
        <v>13.94</v>
      </c>
      <c r="C75">
        <f t="shared" si="5"/>
        <v>6.6666666666666671E-3</v>
      </c>
      <c r="D75" s="4">
        <f t="shared" si="9"/>
        <v>0.49333333333333268</v>
      </c>
      <c r="E75" s="10">
        <f t="shared" si="6"/>
        <v>-4.1597333333333371</v>
      </c>
      <c r="F75" s="10">
        <f t="shared" si="7"/>
        <v>17.303381404444476</v>
      </c>
      <c r="H75" s="2">
        <f t="shared" si="8"/>
        <v>1</v>
      </c>
    </row>
    <row r="76" spans="1:8" x14ac:dyDescent="0.25">
      <c r="A76">
        <v>84</v>
      </c>
      <c r="B76" s="3">
        <v>14.04</v>
      </c>
      <c r="C76">
        <f t="shared" si="5"/>
        <v>6.6666666666666671E-3</v>
      </c>
      <c r="D76" s="4">
        <f t="shared" si="9"/>
        <v>0.49999999999999933</v>
      </c>
      <c r="E76" s="10">
        <f t="shared" si="6"/>
        <v>-4.0597333333333374</v>
      </c>
      <c r="F76" s="10">
        <f t="shared" si="7"/>
        <v>16.481434737777811</v>
      </c>
      <c r="H76" s="2">
        <f t="shared" si="8"/>
        <v>1</v>
      </c>
    </row>
    <row r="77" spans="1:8" x14ac:dyDescent="0.25">
      <c r="A77">
        <v>123</v>
      </c>
      <c r="B77" s="3">
        <v>14.44</v>
      </c>
      <c r="C77">
        <f t="shared" si="5"/>
        <v>6.6666666666666671E-3</v>
      </c>
      <c r="D77" s="4">
        <f t="shared" si="9"/>
        <v>0.50666666666666604</v>
      </c>
      <c r="E77" s="10">
        <f t="shared" si="6"/>
        <v>-3.6597333333333371</v>
      </c>
      <c r="F77" s="10">
        <f t="shared" si="7"/>
        <v>13.393648071111139</v>
      </c>
      <c r="H77" s="2">
        <f t="shared" si="8"/>
        <v>1</v>
      </c>
    </row>
    <row r="78" spans="1:8" x14ac:dyDescent="0.25">
      <c r="A78">
        <v>48</v>
      </c>
      <c r="B78" s="3">
        <v>14.95</v>
      </c>
      <c r="C78">
        <f t="shared" si="5"/>
        <v>6.6666666666666671E-3</v>
      </c>
      <c r="D78" s="4">
        <f t="shared" si="9"/>
        <v>0.51333333333333275</v>
      </c>
      <c r="E78" s="10">
        <f t="shared" si="6"/>
        <v>-3.1497333333333373</v>
      </c>
      <c r="F78" s="10">
        <f t="shared" si="7"/>
        <v>9.9208200711111356</v>
      </c>
      <c r="H78" s="2">
        <f t="shared" si="8"/>
        <v>1</v>
      </c>
    </row>
    <row r="79" spans="1:8" x14ac:dyDescent="0.25">
      <c r="A79">
        <v>122</v>
      </c>
      <c r="B79" s="3">
        <v>15.56</v>
      </c>
      <c r="C79">
        <f t="shared" si="5"/>
        <v>6.6666666666666671E-3</v>
      </c>
      <c r="D79" s="4">
        <f t="shared" si="9"/>
        <v>0.51999999999999946</v>
      </c>
      <c r="E79" s="10">
        <f t="shared" si="6"/>
        <v>-2.5397333333333361</v>
      </c>
      <c r="F79" s="10">
        <f t="shared" si="7"/>
        <v>6.4502454044444582</v>
      </c>
      <c r="H79" s="2">
        <f t="shared" si="8"/>
        <v>1</v>
      </c>
    </row>
    <row r="80" spans="1:8" x14ac:dyDescent="0.25">
      <c r="A80">
        <v>15</v>
      </c>
      <c r="B80" s="3">
        <v>16.079999999999998</v>
      </c>
      <c r="C80">
        <f t="shared" si="5"/>
        <v>6.6666666666666671E-3</v>
      </c>
      <c r="D80" s="4">
        <f t="shared" si="9"/>
        <v>0.52666666666666617</v>
      </c>
      <c r="E80" s="10">
        <f t="shared" si="6"/>
        <v>-2.0197333333333383</v>
      </c>
      <c r="F80" s="10">
        <f t="shared" si="7"/>
        <v>4.0793227377777974</v>
      </c>
      <c r="H80" s="2">
        <f t="shared" si="8"/>
        <v>1</v>
      </c>
    </row>
    <row r="81" spans="1:8" x14ac:dyDescent="0.25">
      <c r="A81">
        <v>74</v>
      </c>
      <c r="B81" s="3">
        <v>16.329999999999998</v>
      </c>
      <c r="C81">
        <f t="shared" si="5"/>
        <v>6.6666666666666671E-3</v>
      </c>
      <c r="D81" s="4">
        <f t="shared" si="9"/>
        <v>0.53333333333333288</v>
      </c>
      <c r="E81" s="10">
        <f t="shared" si="6"/>
        <v>-1.7697333333333383</v>
      </c>
      <c r="F81" s="10">
        <f t="shared" si="7"/>
        <v>3.1319560711111287</v>
      </c>
      <c r="H81" s="2">
        <f t="shared" si="8"/>
        <v>1</v>
      </c>
    </row>
    <row r="82" spans="1:8" x14ac:dyDescent="0.25">
      <c r="A82">
        <v>14</v>
      </c>
      <c r="B82" s="3">
        <v>16.36</v>
      </c>
      <c r="C82">
        <f t="shared" si="5"/>
        <v>6.6666666666666671E-3</v>
      </c>
      <c r="D82" s="4">
        <f t="shared" si="9"/>
        <v>0.53999999999999959</v>
      </c>
      <c r="E82" s="10">
        <f t="shared" si="6"/>
        <v>-1.7397333333333371</v>
      </c>
      <c r="F82" s="10">
        <f t="shared" si="7"/>
        <v>3.0266720711111241</v>
      </c>
      <c r="H82" s="2">
        <f t="shared" si="8"/>
        <v>1</v>
      </c>
    </row>
    <row r="83" spans="1:8" x14ac:dyDescent="0.25">
      <c r="A83">
        <v>11</v>
      </c>
      <c r="B83" s="3">
        <v>16.420000000000002</v>
      </c>
      <c r="C83">
        <f t="shared" si="5"/>
        <v>6.6666666666666671E-3</v>
      </c>
      <c r="D83" s="4">
        <f t="shared" si="9"/>
        <v>0.5466666666666663</v>
      </c>
      <c r="E83" s="10">
        <f t="shared" si="6"/>
        <v>-1.6797333333333349</v>
      </c>
      <c r="F83" s="10">
        <f t="shared" si="7"/>
        <v>2.8215040711111161</v>
      </c>
      <c r="H83" s="2">
        <f t="shared" si="8"/>
        <v>1</v>
      </c>
    </row>
    <row r="84" spans="1:8" x14ac:dyDescent="0.25">
      <c r="A84">
        <v>129</v>
      </c>
      <c r="B84" s="3">
        <v>16.989999999999998</v>
      </c>
      <c r="C84">
        <f t="shared" si="5"/>
        <v>6.6666666666666671E-3</v>
      </c>
      <c r="D84" s="4">
        <f t="shared" si="9"/>
        <v>0.55333333333333301</v>
      </c>
      <c r="E84" s="10">
        <f t="shared" si="6"/>
        <v>-1.1097333333333381</v>
      </c>
      <c r="F84" s="10">
        <f t="shared" si="7"/>
        <v>1.2315080711111217</v>
      </c>
      <c r="H84" s="2">
        <f t="shared" si="8"/>
        <v>1</v>
      </c>
    </row>
    <row r="85" spans="1:8" x14ac:dyDescent="0.25">
      <c r="A85">
        <v>43</v>
      </c>
      <c r="B85" s="3">
        <v>17.09</v>
      </c>
      <c r="C85">
        <f t="shared" si="5"/>
        <v>6.6666666666666671E-3</v>
      </c>
      <c r="D85" s="4">
        <f t="shared" si="9"/>
        <v>0.55999999999999972</v>
      </c>
      <c r="E85" s="10">
        <f t="shared" si="6"/>
        <v>-1.0097333333333367</v>
      </c>
      <c r="F85" s="10">
        <f t="shared" si="7"/>
        <v>1.0195614044444512</v>
      </c>
      <c r="H85" s="2">
        <f t="shared" si="8"/>
        <v>1</v>
      </c>
    </row>
    <row r="86" spans="1:8" x14ac:dyDescent="0.25">
      <c r="A86">
        <v>78</v>
      </c>
      <c r="B86" s="3">
        <v>17.27</v>
      </c>
      <c r="C86">
        <f t="shared" si="5"/>
        <v>6.6666666666666671E-3</v>
      </c>
      <c r="D86" s="4">
        <f t="shared" si="9"/>
        <v>0.56666666666666643</v>
      </c>
      <c r="E86" s="10">
        <f t="shared" si="6"/>
        <v>-0.82973333333333699</v>
      </c>
      <c r="F86" s="10">
        <f t="shared" si="7"/>
        <v>0.68845740444445047</v>
      </c>
      <c r="H86" s="2">
        <f t="shared" si="8"/>
        <v>1</v>
      </c>
    </row>
    <row r="87" spans="1:8" x14ac:dyDescent="0.25">
      <c r="A87">
        <v>70</v>
      </c>
      <c r="B87" s="3">
        <v>17.649999999999999</v>
      </c>
      <c r="C87">
        <f t="shared" si="5"/>
        <v>6.6666666666666671E-3</v>
      </c>
      <c r="D87" s="4">
        <f t="shared" si="9"/>
        <v>0.57333333333333314</v>
      </c>
      <c r="E87" s="10">
        <f t="shared" si="6"/>
        <v>-0.44973333333333798</v>
      </c>
      <c r="F87" s="10">
        <f t="shared" si="7"/>
        <v>0.2022600711111153</v>
      </c>
      <c r="H87" s="2">
        <f t="shared" si="8"/>
        <v>1</v>
      </c>
    </row>
    <row r="88" spans="1:8" x14ac:dyDescent="0.25">
      <c r="A88">
        <v>6</v>
      </c>
      <c r="B88" s="3">
        <v>18.09</v>
      </c>
      <c r="C88">
        <f t="shared" si="5"/>
        <v>6.6666666666666671E-3</v>
      </c>
      <c r="D88" s="4">
        <f t="shared" si="9"/>
        <v>0.57999999999999985</v>
      </c>
      <c r="E88" s="10">
        <f t="shared" si="6"/>
        <v>-9.7333333333367023E-3</v>
      </c>
      <c r="F88" s="10">
        <f t="shared" si="7"/>
        <v>9.4737777777843362E-5</v>
      </c>
      <c r="H88" s="2">
        <f t="shared" si="8"/>
        <v>1</v>
      </c>
    </row>
    <row r="89" spans="1:8" x14ac:dyDescent="0.25">
      <c r="A89">
        <v>73</v>
      </c>
      <c r="B89" s="3">
        <v>18.190000000000001</v>
      </c>
      <c r="C89">
        <f t="shared" si="5"/>
        <v>6.6666666666666671E-3</v>
      </c>
      <c r="D89" s="4">
        <f t="shared" si="9"/>
        <v>0.58666666666666656</v>
      </c>
      <c r="E89" s="10">
        <f t="shared" si="6"/>
        <v>9.0266666666664719E-2</v>
      </c>
      <c r="F89" s="10">
        <f t="shared" si="7"/>
        <v>8.1480711111107593E-3</v>
      </c>
      <c r="H89" s="2">
        <f t="shared" si="8"/>
        <v>1</v>
      </c>
    </row>
    <row r="90" spans="1:8" x14ac:dyDescent="0.25">
      <c r="A90">
        <v>12</v>
      </c>
      <c r="B90" s="3">
        <v>18.37</v>
      </c>
      <c r="C90">
        <f t="shared" si="5"/>
        <v>6.6666666666666671E-3</v>
      </c>
      <c r="D90" s="4">
        <f t="shared" si="9"/>
        <v>0.59333333333333327</v>
      </c>
      <c r="E90" s="10">
        <f t="shared" si="6"/>
        <v>0.27026666666666443</v>
      </c>
      <c r="F90" s="10">
        <f t="shared" si="7"/>
        <v>7.3044071111109901E-2</v>
      </c>
      <c r="H90" s="2">
        <f t="shared" si="8"/>
        <v>1</v>
      </c>
    </row>
    <row r="91" spans="1:8" x14ac:dyDescent="0.25">
      <c r="A91">
        <v>121</v>
      </c>
      <c r="B91" s="3">
        <v>18.850000000000001</v>
      </c>
      <c r="C91">
        <f t="shared" si="5"/>
        <v>6.6666666666666671E-3</v>
      </c>
      <c r="D91" s="4">
        <f t="shared" si="9"/>
        <v>0.6</v>
      </c>
      <c r="E91" s="10">
        <f t="shared" si="6"/>
        <v>0.75026666666666486</v>
      </c>
      <c r="F91" s="10">
        <f t="shared" si="7"/>
        <v>0.5629000711111084</v>
      </c>
      <c r="H91" s="2">
        <f t="shared" si="8"/>
        <v>1</v>
      </c>
    </row>
    <row r="92" spans="1:8" x14ac:dyDescent="0.25">
      <c r="A92">
        <v>35</v>
      </c>
      <c r="B92" s="3">
        <v>19.28</v>
      </c>
      <c r="C92">
        <f t="shared" si="5"/>
        <v>6.6666666666666671E-3</v>
      </c>
      <c r="D92" s="4">
        <f t="shared" si="9"/>
        <v>0.60666666666666669</v>
      </c>
      <c r="E92" s="10">
        <f t="shared" si="6"/>
        <v>1.1802666666666646</v>
      </c>
      <c r="F92" s="10">
        <f t="shared" si="7"/>
        <v>1.3930294044444396</v>
      </c>
      <c r="H92" s="2">
        <f t="shared" si="8"/>
        <v>1</v>
      </c>
    </row>
    <row r="93" spans="1:8" x14ac:dyDescent="0.25">
      <c r="A93">
        <v>72</v>
      </c>
      <c r="B93" s="3">
        <v>19.350000000000001</v>
      </c>
      <c r="C93">
        <f t="shared" si="5"/>
        <v>6.6666666666666671E-3</v>
      </c>
      <c r="D93" s="4">
        <f t="shared" si="9"/>
        <v>0.6133333333333334</v>
      </c>
      <c r="E93" s="10">
        <f t="shared" si="6"/>
        <v>1.2502666666666649</v>
      </c>
      <c r="F93" s="10">
        <f t="shared" si="7"/>
        <v>1.5631667377777732</v>
      </c>
      <c r="H93" s="2">
        <f t="shared" si="8"/>
        <v>1</v>
      </c>
    </row>
    <row r="94" spans="1:8" x14ac:dyDescent="0.25">
      <c r="A94">
        <v>18</v>
      </c>
      <c r="B94" s="3">
        <v>19.62</v>
      </c>
      <c r="C94">
        <f t="shared" si="5"/>
        <v>6.6666666666666671E-3</v>
      </c>
      <c r="D94" s="4">
        <f t="shared" si="9"/>
        <v>0.62000000000000011</v>
      </c>
      <c r="E94" s="10">
        <f t="shared" si="6"/>
        <v>1.5202666666666644</v>
      </c>
      <c r="F94" s="10">
        <f t="shared" si="7"/>
        <v>2.3112107377777709</v>
      </c>
      <c r="H94" s="2">
        <f t="shared" si="8"/>
        <v>1</v>
      </c>
    </row>
    <row r="95" spans="1:8" x14ac:dyDescent="0.25">
      <c r="A95">
        <v>139</v>
      </c>
      <c r="B95" s="3">
        <v>20.61</v>
      </c>
      <c r="C95">
        <f t="shared" si="5"/>
        <v>6.6666666666666671E-3</v>
      </c>
      <c r="D95" s="4">
        <f t="shared" si="9"/>
        <v>0.62666666666666682</v>
      </c>
      <c r="E95" s="10">
        <f t="shared" si="6"/>
        <v>2.5102666666666629</v>
      </c>
      <c r="F95" s="10">
        <f t="shared" si="7"/>
        <v>6.301438737777759</v>
      </c>
      <c r="H95" s="2">
        <f t="shared" si="8"/>
        <v>2</v>
      </c>
    </row>
    <row r="96" spans="1:8" x14ac:dyDescent="0.25">
      <c r="A96">
        <v>38</v>
      </c>
      <c r="B96" s="3">
        <v>21.06</v>
      </c>
      <c r="C96">
        <f t="shared" si="5"/>
        <v>6.6666666666666671E-3</v>
      </c>
      <c r="D96" s="4">
        <f t="shared" si="9"/>
        <v>0.63333333333333353</v>
      </c>
      <c r="E96" s="10">
        <f t="shared" si="6"/>
        <v>2.9602666666666622</v>
      </c>
      <c r="F96" s="10">
        <f t="shared" si="7"/>
        <v>8.7631787377777517</v>
      </c>
      <c r="H96" s="2">
        <f t="shared" si="8"/>
        <v>2</v>
      </c>
    </row>
    <row r="97" spans="1:8" x14ac:dyDescent="0.25">
      <c r="A97">
        <v>44</v>
      </c>
      <c r="B97" s="3">
        <v>21.63</v>
      </c>
      <c r="C97">
        <f t="shared" si="5"/>
        <v>6.6666666666666671E-3</v>
      </c>
      <c r="D97" s="4">
        <f t="shared" si="9"/>
        <v>0.64000000000000024</v>
      </c>
      <c r="E97" s="10">
        <f t="shared" si="6"/>
        <v>3.5302666666666624</v>
      </c>
      <c r="F97" s="10">
        <f t="shared" si="7"/>
        <v>12.462782737777747</v>
      </c>
      <c r="H97" s="2">
        <f t="shared" si="8"/>
        <v>2</v>
      </c>
    </row>
    <row r="98" spans="1:8" x14ac:dyDescent="0.25">
      <c r="A98">
        <v>62</v>
      </c>
      <c r="B98" s="3">
        <v>22.2</v>
      </c>
      <c r="C98">
        <f t="shared" si="5"/>
        <v>6.6666666666666671E-3</v>
      </c>
      <c r="D98" s="4">
        <f t="shared" si="9"/>
        <v>0.64666666666666694</v>
      </c>
      <c r="E98" s="10">
        <f t="shared" si="6"/>
        <v>4.1002666666666627</v>
      </c>
      <c r="F98" s="10">
        <f t="shared" si="7"/>
        <v>16.812186737777747</v>
      </c>
      <c r="H98" s="2">
        <f t="shared" si="8"/>
        <v>2</v>
      </c>
    </row>
    <row r="99" spans="1:8" x14ac:dyDescent="0.25">
      <c r="A99">
        <v>110</v>
      </c>
      <c r="B99" s="3">
        <v>22.6</v>
      </c>
      <c r="C99">
        <f t="shared" si="5"/>
        <v>6.6666666666666671E-3</v>
      </c>
      <c r="D99" s="4">
        <f t="shared" si="9"/>
        <v>0.65333333333333365</v>
      </c>
      <c r="E99" s="10">
        <f t="shared" si="6"/>
        <v>4.5002666666666649</v>
      </c>
      <c r="F99" s="10">
        <f t="shared" si="7"/>
        <v>20.252400071111094</v>
      </c>
      <c r="H99" s="2">
        <f t="shared" si="8"/>
        <v>2</v>
      </c>
    </row>
    <row r="100" spans="1:8" x14ac:dyDescent="0.25">
      <c r="A100">
        <v>5</v>
      </c>
      <c r="B100" s="3">
        <v>23.41</v>
      </c>
      <c r="C100">
        <f t="shared" si="5"/>
        <v>6.6666666666666671E-3</v>
      </c>
      <c r="D100" s="4">
        <f t="shared" si="9"/>
        <v>0.66000000000000036</v>
      </c>
      <c r="E100" s="10">
        <f t="shared" si="6"/>
        <v>5.3102666666666636</v>
      </c>
      <c r="F100" s="10">
        <f t="shared" si="7"/>
        <v>28.198932071111077</v>
      </c>
      <c r="H100" s="2">
        <f t="shared" si="8"/>
        <v>2</v>
      </c>
    </row>
    <row r="101" spans="1:8" x14ac:dyDescent="0.25">
      <c r="A101">
        <v>101</v>
      </c>
      <c r="B101" s="3">
        <v>23.57</v>
      </c>
      <c r="C101">
        <f t="shared" si="5"/>
        <v>6.6666666666666671E-3</v>
      </c>
      <c r="D101" s="4">
        <f t="shared" si="9"/>
        <v>0.66666666666666707</v>
      </c>
      <c r="E101" s="10">
        <f t="shared" si="6"/>
        <v>5.4702666666666637</v>
      </c>
      <c r="F101" s="10">
        <f t="shared" si="7"/>
        <v>29.923817404444414</v>
      </c>
      <c r="H101" s="2">
        <f t="shared" si="8"/>
        <v>2</v>
      </c>
    </row>
    <row r="102" spans="1:8" x14ac:dyDescent="0.25">
      <c r="A102">
        <v>27</v>
      </c>
      <c r="B102" s="3">
        <v>23.73</v>
      </c>
      <c r="C102">
        <f t="shared" si="5"/>
        <v>6.6666666666666671E-3</v>
      </c>
      <c r="D102" s="4">
        <f t="shared" si="9"/>
        <v>0.67333333333333378</v>
      </c>
      <c r="E102" s="10">
        <f t="shared" si="6"/>
        <v>5.6302666666666639</v>
      </c>
      <c r="F102" s="10">
        <f t="shared" si="7"/>
        <v>31.699902737777744</v>
      </c>
      <c r="H102" s="2">
        <f t="shared" si="8"/>
        <v>2</v>
      </c>
    </row>
    <row r="103" spans="1:8" x14ac:dyDescent="0.25">
      <c r="A103">
        <v>98</v>
      </c>
      <c r="B103" s="3">
        <v>24.06</v>
      </c>
      <c r="C103">
        <f t="shared" si="5"/>
        <v>6.6666666666666671E-3</v>
      </c>
      <c r="D103" s="4">
        <f t="shared" si="9"/>
        <v>0.68000000000000049</v>
      </c>
      <c r="E103" s="10">
        <f t="shared" si="6"/>
        <v>5.9602666666666622</v>
      </c>
      <c r="F103" s="10">
        <f t="shared" si="7"/>
        <v>35.524778737777723</v>
      </c>
      <c r="H103" s="2">
        <f t="shared" si="8"/>
        <v>2</v>
      </c>
    </row>
    <row r="104" spans="1:8" x14ac:dyDescent="0.25">
      <c r="A104">
        <v>89</v>
      </c>
      <c r="B104" s="3">
        <v>24.6</v>
      </c>
      <c r="C104">
        <f t="shared" si="5"/>
        <v>6.6666666666666671E-3</v>
      </c>
      <c r="D104" s="4">
        <f t="shared" si="9"/>
        <v>0.6866666666666672</v>
      </c>
      <c r="E104" s="10">
        <f t="shared" si="6"/>
        <v>6.5002666666666649</v>
      </c>
      <c r="F104" s="10">
        <f t="shared" si="7"/>
        <v>42.253466737777757</v>
      </c>
      <c r="H104" s="2">
        <f t="shared" si="8"/>
        <v>2</v>
      </c>
    </row>
    <row r="105" spans="1:8" x14ac:dyDescent="0.25">
      <c r="A105">
        <v>25</v>
      </c>
      <c r="B105" s="3">
        <v>25.09</v>
      </c>
      <c r="C105">
        <f t="shared" si="5"/>
        <v>6.6666666666666671E-3</v>
      </c>
      <c r="D105" s="4">
        <f t="shared" si="9"/>
        <v>0.69333333333333391</v>
      </c>
      <c r="E105" s="10">
        <f t="shared" si="6"/>
        <v>6.9902666666666633</v>
      </c>
      <c r="F105" s="10">
        <f t="shared" si="7"/>
        <v>48.863828071111065</v>
      </c>
      <c r="H105" s="2">
        <f t="shared" si="8"/>
        <v>2</v>
      </c>
    </row>
    <row r="106" spans="1:8" x14ac:dyDescent="0.25">
      <c r="A106">
        <v>69</v>
      </c>
      <c r="B106" s="3">
        <v>25.35</v>
      </c>
      <c r="C106">
        <f t="shared" si="5"/>
        <v>6.6666666666666671E-3</v>
      </c>
      <c r="D106" s="4">
        <f t="shared" si="9"/>
        <v>0.70000000000000062</v>
      </c>
      <c r="E106" s="10">
        <f t="shared" si="6"/>
        <v>7.2502666666666649</v>
      </c>
      <c r="F106" s="10">
        <f t="shared" si="7"/>
        <v>52.566366737777749</v>
      </c>
      <c r="H106" s="2">
        <f t="shared" si="8"/>
        <v>2</v>
      </c>
    </row>
    <row r="107" spans="1:8" x14ac:dyDescent="0.25">
      <c r="A107">
        <v>97</v>
      </c>
      <c r="B107" s="3">
        <v>25.66</v>
      </c>
      <c r="C107">
        <f t="shared" si="5"/>
        <v>6.6666666666666671E-3</v>
      </c>
      <c r="D107" s="4">
        <f t="shared" si="9"/>
        <v>0.70666666666666733</v>
      </c>
      <c r="E107" s="10">
        <f t="shared" si="6"/>
        <v>7.5602666666666636</v>
      </c>
      <c r="F107" s="10">
        <f t="shared" si="7"/>
        <v>57.157632071111067</v>
      </c>
      <c r="H107" s="2">
        <f t="shared" si="8"/>
        <v>2</v>
      </c>
    </row>
    <row r="108" spans="1:8" x14ac:dyDescent="0.25">
      <c r="A108">
        <v>39</v>
      </c>
      <c r="B108" s="3">
        <v>26.98</v>
      </c>
      <c r="C108">
        <f t="shared" si="5"/>
        <v>6.6666666666666671E-3</v>
      </c>
      <c r="D108" s="4">
        <f t="shared" si="9"/>
        <v>0.71333333333333404</v>
      </c>
      <c r="E108" s="10">
        <f t="shared" si="6"/>
        <v>8.8802666666666639</v>
      </c>
      <c r="F108" s="10">
        <f t="shared" si="7"/>
        <v>78.859136071111067</v>
      </c>
      <c r="H108" s="2">
        <f t="shared" si="8"/>
        <v>2</v>
      </c>
    </row>
    <row r="109" spans="1:8" x14ac:dyDescent="0.25">
      <c r="A109">
        <v>132</v>
      </c>
      <c r="B109" s="3">
        <v>26.98</v>
      </c>
      <c r="C109">
        <f t="shared" si="5"/>
        <v>6.6666666666666671E-3</v>
      </c>
      <c r="D109" s="4">
        <f t="shared" si="9"/>
        <v>0.72000000000000075</v>
      </c>
      <c r="E109" s="10">
        <f t="shared" si="6"/>
        <v>8.8802666666666639</v>
      </c>
      <c r="F109" s="10">
        <f t="shared" si="7"/>
        <v>78.859136071111067</v>
      </c>
      <c r="H109" s="2">
        <f t="shared" si="8"/>
        <v>2</v>
      </c>
    </row>
    <row r="110" spans="1:8" x14ac:dyDescent="0.25">
      <c r="A110">
        <v>8</v>
      </c>
      <c r="B110" s="3">
        <v>26.99</v>
      </c>
      <c r="C110">
        <f t="shared" si="5"/>
        <v>6.6666666666666671E-3</v>
      </c>
      <c r="D110" s="4">
        <f t="shared" si="9"/>
        <v>0.72666666666666746</v>
      </c>
      <c r="E110" s="10">
        <f t="shared" si="6"/>
        <v>8.8902666666666619</v>
      </c>
      <c r="F110" s="10">
        <f t="shared" si="7"/>
        <v>79.03684140444436</v>
      </c>
      <c r="H110" s="2">
        <f t="shared" si="8"/>
        <v>2</v>
      </c>
    </row>
    <row r="111" spans="1:8" x14ac:dyDescent="0.25">
      <c r="A111">
        <v>58</v>
      </c>
      <c r="B111" s="3">
        <v>27.7</v>
      </c>
      <c r="C111">
        <f t="shared" si="5"/>
        <v>6.6666666666666671E-3</v>
      </c>
      <c r="D111" s="4">
        <f t="shared" si="9"/>
        <v>0.73333333333333417</v>
      </c>
      <c r="E111" s="10">
        <f t="shared" si="6"/>
        <v>9.6002666666666627</v>
      </c>
      <c r="F111" s="10">
        <f t="shared" si="7"/>
        <v>92.165120071111033</v>
      </c>
      <c r="H111" s="2">
        <f t="shared" si="8"/>
        <v>2</v>
      </c>
    </row>
    <row r="112" spans="1:8" x14ac:dyDescent="0.25">
      <c r="A112">
        <v>143</v>
      </c>
      <c r="B112" s="3">
        <v>27.84</v>
      </c>
      <c r="C112">
        <f t="shared" si="5"/>
        <v>6.6666666666666671E-3</v>
      </c>
      <c r="D112" s="4">
        <f t="shared" si="9"/>
        <v>0.74000000000000088</v>
      </c>
      <c r="E112" s="10">
        <f t="shared" si="6"/>
        <v>9.7402666666666633</v>
      </c>
      <c r="F112" s="10">
        <f t="shared" si="7"/>
        <v>94.87279473777771</v>
      </c>
      <c r="H112" s="2">
        <f t="shared" si="8"/>
        <v>2</v>
      </c>
    </row>
    <row r="113" spans="1:8" x14ac:dyDescent="0.25">
      <c r="A113">
        <v>65</v>
      </c>
      <c r="B113" s="3">
        <v>28.95</v>
      </c>
      <c r="C113">
        <f t="shared" si="5"/>
        <v>6.6666666666666671E-3</v>
      </c>
      <c r="D113" s="4">
        <f t="shared" si="9"/>
        <v>0.74666666666666759</v>
      </c>
      <c r="E113" s="10">
        <f t="shared" si="6"/>
        <v>10.850266666666663</v>
      </c>
      <c r="F113" s="10">
        <f t="shared" si="7"/>
        <v>117.72828673777769</v>
      </c>
      <c r="H113" s="2">
        <f t="shared" si="8"/>
        <v>2</v>
      </c>
    </row>
    <row r="114" spans="1:8" x14ac:dyDescent="0.25">
      <c r="A114">
        <v>109</v>
      </c>
      <c r="B114" s="3">
        <v>29.06</v>
      </c>
      <c r="C114">
        <f t="shared" si="5"/>
        <v>6.6666666666666671E-3</v>
      </c>
      <c r="D114" s="4">
        <f t="shared" si="9"/>
        <v>0.7533333333333343</v>
      </c>
      <c r="E114" s="10">
        <f t="shared" si="6"/>
        <v>10.960266666666662</v>
      </c>
      <c r="F114" s="10">
        <f t="shared" si="7"/>
        <v>120.12744540444434</v>
      </c>
      <c r="H114" s="2">
        <f t="shared" si="8"/>
        <v>2</v>
      </c>
    </row>
    <row r="115" spans="1:8" x14ac:dyDescent="0.25">
      <c r="A115">
        <v>137</v>
      </c>
      <c r="B115" s="3">
        <v>29.39</v>
      </c>
      <c r="C115">
        <f t="shared" si="5"/>
        <v>6.6666666666666671E-3</v>
      </c>
      <c r="D115" s="4">
        <f t="shared" si="9"/>
        <v>0.76000000000000101</v>
      </c>
      <c r="E115" s="10">
        <f t="shared" si="6"/>
        <v>11.290266666666664</v>
      </c>
      <c r="F115" s="10">
        <f t="shared" si="7"/>
        <v>127.47012140444438</v>
      </c>
      <c r="H115" s="2">
        <f t="shared" si="8"/>
        <v>2</v>
      </c>
    </row>
    <row r="116" spans="1:8" x14ac:dyDescent="0.25">
      <c r="A116">
        <v>120</v>
      </c>
      <c r="B116" s="3">
        <v>29.89</v>
      </c>
      <c r="C116">
        <f t="shared" si="5"/>
        <v>6.6666666666666671E-3</v>
      </c>
      <c r="D116" s="4">
        <f t="shared" si="9"/>
        <v>0.76666666666666772</v>
      </c>
      <c r="E116" s="10">
        <f t="shared" si="6"/>
        <v>11.790266666666664</v>
      </c>
      <c r="F116" s="10">
        <f t="shared" si="7"/>
        <v>139.01038807111104</v>
      </c>
      <c r="H116" s="2">
        <f t="shared" si="8"/>
        <v>2</v>
      </c>
    </row>
    <row r="117" spans="1:8" x14ac:dyDescent="0.25">
      <c r="A117">
        <v>17</v>
      </c>
      <c r="B117" s="3">
        <v>30.13</v>
      </c>
      <c r="C117">
        <f t="shared" si="5"/>
        <v>6.6666666666666671E-3</v>
      </c>
      <c r="D117" s="4">
        <f t="shared" si="9"/>
        <v>0.77333333333333443</v>
      </c>
      <c r="E117" s="10">
        <f t="shared" si="6"/>
        <v>12.030266666666662</v>
      </c>
      <c r="F117" s="10">
        <f t="shared" si="7"/>
        <v>144.72731607111101</v>
      </c>
      <c r="H117" s="2">
        <f t="shared" si="8"/>
        <v>2</v>
      </c>
    </row>
    <row r="118" spans="1:8" x14ac:dyDescent="0.25">
      <c r="A118">
        <v>1</v>
      </c>
      <c r="B118" s="3">
        <v>31.14</v>
      </c>
      <c r="C118">
        <f t="shared" si="5"/>
        <v>6.6666666666666671E-3</v>
      </c>
      <c r="D118" s="4">
        <f t="shared" si="9"/>
        <v>0.78000000000000114</v>
      </c>
      <c r="E118" s="10">
        <f t="shared" si="6"/>
        <v>13.040266666666664</v>
      </c>
      <c r="F118" s="10">
        <f t="shared" si="7"/>
        <v>170.04855473777772</v>
      </c>
      <c r="H118" s="2">
        <f t="shared" si="8"/>
        <v>2</v>
      </c>
    </row>
    <row r="119" spans="1:8" x14ac:dyDescent="0.25">
      <c r="A119">
        <v>130</v>
      </c>
      <c r="B119" s="3">
        <v>32.92</v>
      </c>
      <c r="C119">
        <f t="shared" si="5"/>
        <v>6.6666666666666671E-3</v>
      </c>
      <c r="D119" s="4">
        <f t="shared" si="9"/>
        <v>0.78666666666666785</v>
      </c>
      <c r="E119" s="10">
        <f t="shared" si="6"/>
        <v>14.820266666666665</v>
      </c>
      <c r="F119" s="10">
        <f t="shared" si="7"/>
        <v>219.64030407111107</v>
      </c>
      <c r="H119" s="2">
        <f t="shared" si="8"/>
        <v>2</v>
      </c>
    </row>
    <row r="120" spans="1:8" x14ac:dyDescent="0.25">
      <c r="A120">
        <v>61</v>
      </c>
      <c r="B120" s="3">
        <v>33.21</v>
      </c>
      <c r="C120">
        <f t="shared" si="5"/>
        <v>6.6666666666666671E-3</v>
      </c>
      <c r="D120" s="4">
        <f t="shared" si="9"/>
        <v>0.79333333333333456</v>
      </c>
      <c r="E120" s="10">
        <f t="shared" si="6"/>
        <v>15.110266666666664</v>
      </c>
      <c r="F120" s="10">
        <f t="shared" si="7"/>
        <v>228.32015873777772</v>
      </c>
      <c r="H120" s="2">
        <f t="shared" si="8"/>
        <v>2</v>
      </c>
    </row>
    <row r="121" spans="1:8" x14ac:dyDescent="0.25">
      <c r="A121">
        <v>127</v>
      </c>
      <c r="B121" s="3">
        <v>34.57</v>
      </c>
      <c r="C121">
        <f t="shared" si="5"/>
        <v>6.6666666666666671E-3</v>
      </c>
      <c r="D121" s="4">
        <f t="shared" si="9"/>
        <v>0.80000000000000127</v>
      </c>
      <c r="E121" s="10">
        <f t="shared" si="6"/>
        <v>16.470266666666664</v>
      </c>
      <c r="F121" s="10">
        <f t="shared" si="7"/>
        <v>271.26968407111099</v>
      </c>
      <c r="H121" s="2">
        <f t="shared" si="8"/>
        <v>2</v>
      </c>
    </row>
    <row r="122" spans="1:8" x14ac:dyDescent="0.25">
      <c r="A122">
        <v>75</v>
      </c>
      <c r="B122" s="3">
        <v>34.58</v>
      </c>
      <c r="C122">
        <f t="shared" si="5"/>
        <v>6.6666666666666671E-3</v>
      </c>
      <c r="D122" s="4">
        <f t="shared" si="9"/>
        <v>0.80666666666666798</v>
      </c>
      <c r="E122" s="10">
        <f t="shared" si="6"/>
        <v>16.480266666666662</v>
      </c>
      <c r="F122" s="10">
        <f t="shared" si="7"/>
        <v>271.5991894044443</v>
      </c>
      <c r="H122" s="2">
        <f t="shared" si="8"/>
        <v>2</v>
      </c>
    </row>
    <row r="123" spans="1:8" x14ac:dyDescent="0.25">
      <c r="A123">
        <v>46</v>
      </c>
      <c r="B123" s="3">
        <v>35.24</v>
      </c>
      <c r="C123">
        <f t="shared" si="5"/>
        <v>6.6666666666666671E-3</v>
      </c>
      <c r="D123" s="4">
        <f t="shared" si="9"/>
        <v>0.81333333333333468</v>
      </c>
      <c r="E123" s="10">
        <f t="shared" si="6"/>
        <v>17.140266666666665</v>
      </c>
      <c r="F123" s="10">
        <f t="shared" si="7"/>
        <v>293.78874140444441</v>
      </c>
      <c r="H123" s="2">
        <f t="shared" si="8"/>
        <v>2</v>
      </c>
    </row>
    <row r="124" spans="1:8" x14ac:dyDescent="0.25">
      <c r="A124">
        <v>33</v>
      </c>
      <c r="B124" s="3">
        <v>36.15</v>
      </c>
      <c r="C124">
        <f t="shared" si="5"/>
        <v>6.6666666666666671E-3</v>
      </c>
      <c r="D124" s="4">
        <f t="shared" si="9"/>
        <v>0.82000000000000139</v>
      </c>
      <c r="E124" s="10">
        <f t="shared" si="6"/>
        <v>18.050266666666662</v>
      </c>
      <c r="F124" s="10">
        <f t="shared" si="7"/>
        <v>325.81212673777759</v>
      </c>
      <c r="H124" s="2">
        <f t="shared" si="8"/>
        <v>2</v>
      </c>
    </row>
    <row r="125" spans="1:8" x14ac:dyDescent="0.25">
      <c r="A125">
        <v>26</v>
      </c>
      <c r="B125" s="3">
        <v>36.549999999999997</v>
      </c>
      <c r="C125">
        <f t="shared" si="5"/>
        <v>6.6666666666666671E-3</v>
      </c>
      <c r="D125" s="4">
        <f t="shared" si="9"/>
        <v>0.8266666666666681</v>
      </c>
      <c r="E125" s="10">
        <f t="shared" si="6"/>
        <v>18.450266666666661</v>
      </c>
      <c r="F125" s="10">
        <f t="shared" si="7"/>
        <v>340.41234007111086</v>
      </c>
      <c r="H125" s="2">
        <f t="shared" si="8"/>
        <v>2</v>
      </c>
    </row>
    <row r="126" spans="1:8" x14ac:dyDescent="0.25">
      <c r="A126">
        <v>45</v>
      </c>
      <c r="B126" s="3">
        <v>37.81</v>
      </c>
      <c r="C126">
        <f t="shared" si="5"/>
        <v>6.6666666666666671E-3</v>
      </c>
      <c r="D126" s="4">
        <f t="shared" si="9"/>
        <v>0.83333333333333481</v>
      </c>
      <c r="E126" s="10">
        <f t="shared" si="6"/>
        <v>19.710266666666666</v>
      </c>
      <c r="F126" s="10">
        <f t="shared" si="7"/>
        <v>388.49461207111108</v>
      </c>
      <c r="H126" s="2">
        <f t="shared" si="8"/>
        <v>2</v>
      </c>
    </row>
    <row r="127" spans="1:8" x14ac:dyDescent="0.25">
      <c r="A127">
        <v>111</v>
      </c>
      <c r="B127" s="3">
        <v>38.69</v>
      </c>
      <c r="C127">
        <f t="shared" si="5"/>
        <v>6.6666666666666671E-3</v>
      </c>
      <c r="D127" s="4">
        <f t="shared" si="9"/>
        <v>0.84000000000000152</v>
      </c>
      <c r="E127" s="10">
        <f t="shared" si="6"/>
        <v>20.590266666666661</v>
      </c>
      <c r="F127" s="10">
        <f t="shared" si="7"/>
        <v>423.95908140444419</v>
      </c>
      <c r="H127" s="2">
        <f t="shared" si="8"/>
        <v>2</v>
      </c>
    </row>
    <row r="128" spans="1:8" x14ac:dyDescent="0.25">
      <c r="A128">
        <v>51</v>
      </c>
      <c r="B128" s="3">
        <v>39.07</v>
      </c>
      <c r="C128">
        <f t="shared" si="5"/>
        <v>6.6666666666666671E-3</v>
      </c>
      <c r="D128" s="4">
        <f t="shared" si="9"/>
        <v>0.84666666666666823</v>
      </c>
      <c r="E128" s="10">
        <f t="shared" si="6"/>
        <v>20.970266666666664</v>
      </c>
      <c r="F128" s="10">
        <f t="shared" si="7"/>
        <v>439.75208407111097</v>
      </c>
      <c r="H128" s="2">
        <f t="shared" si="8"/>
        <v>2</v>
      </c>
    </row>
    <row r="129" spans="1:8" x14ac:dyDescent="0.25">
      <c r="A129">
        <v>22</v>
      </c>
      <c r="B129" s="3">
        <v>39.119999999999997</v>
      </c>
      <c r="C129">
        <f t="shared" si="5"/>
        <v>6.6666666666666671E-3</v>
      </c>
      <c r="D129" s="4">
        <f t="shared" si="9"/>
        <v>0.85333333333333494</v>
      </c>
      <c r="E129" s="10">
        <f t="shared" si="6"/>
        <v>21.020266666666661</v>
      </c>
      <c r="F129" s="10">
        <f t="shared" si="7"/>
        <v>441.85161073777755</v>
      </c>
      <c r="H129" s="2">
        <f t="shared" si="8"/>
        <v>2</v>
      </c>
    </row>
    <row r="130" spans="1:8" x14ac:dyDescent="0.25">
      <c r="A130">
        <v>16</v>
      </c>
      <c r="B130" s="3">
        <v>39.270000000000003</v>
      </c>
      <c r="C130">
        <f t="shared" si="5"/>
        <v>6.6666666666666671E-3</v>
      </c>
      <c r="D130" s="4">
        <f t="shared" si="9"/>
        <v>0.86000000000000165</v>
      </c>
      <c r="E130" s="10">
        <f t="shared" si="6"/>
        <v>21.170266666666667</v>
      </c>
      <c r="F130" s="10">
        <f t="shared" si="7"/>
        <v>448.18019073777776</v>
      </c>
      <c r="H130" s="2">
        <f t="shared" si="8"/>
        <v>2</v>
      </c>
    </row>
    <row r="131" spans="1:8" x14ac:dyDescent="0.25">
      <c r="A131">
        <v>71</v>
      </c>
      <c r="B131" s="3">
        <v>40.520000000000003</v>
      </c>
      <c r="C131">
        <f t="shared" ref="C131:C151" si="10">1/150</f>
        <v>6.6666666666666671E-3</v>
      </c>
      <c r="D131" s="4">
        <f t="shared" si="9"/>
        <v>0.86666666666666836</v>
      </c>
      <c r="E131" s="10">
        <f t="shared" ref="E131:E151" si="11">B131-K$2</f>
        <v>22.420266666666667</v>
      </c>
      <c r="F131" s="10">
        <f t="shared" ref="F131:F151" si="12">E131*E131</f>
        <v>502.66835740444446</v>
      </c>
      <c r="H131" s="2">
        <f t="shared" ref="H131:H151" si="13">1+IF(B131&gt;20,1,0)+IF(B131&gt;40,1,0)+IF(B131&gt;60,1,0)</f>
        <v>3</v>
      </c>
    </row>
    <row r="132" spans="1:8" x14ac:dyDescent="0.25">
      <c r="A132">
        <v>114</v>
      </c>
      <c r="B132" s="3">
        <v>41.15</v>
      </c>
      <c r="C132">
        <f t="shared" si="10"/>
        <v>6.6666666666666671E-3</v>
      </c>
      <c r="D132" s="4">
        <f t="shared" ref="D132:D151" si="14">D131+C132</f>
        <v>0.87333333333333507</v>
      </c>
      <c r="E132" s="10">
        <f t="shared" si="11"/>
        <v>23.050266666666662</v>
      </c>
      <c r="F132" s="10">
        <f t="shared" si="12"/>
        <v>531.31479340444423</v>
      </c>
      <c r="H132" s="2">
        <f t="shared" si="13"/>
        <v>3</v>
      </c>
    </row>
    <row r="133" spans="1:8" x14ac:dyDescent="0.25">
      <c r="A133">
        <v>138</v>
      </c>
      <c r="B133" s="3">
        <v>41.3</v>
      </c>
      <c r="C133">
        <f t="shared" si="10"/>
        <v>6.6666666666666671E-3</v>
      </c>
      <c r="D133" s="4">
        <f t="shared" si="14"/>
        <v>0.88000000000000178</v>
      </c>
      <c r="E133" s="10">
        <f t="shared" si="11"/>
        <v>23.200266666666661</v>
      </c>
      <c r="F133" s="10">
        <f t="shared" si="12"/>
        <v>538.25237340444414</v>
      </c>
      <c r="H133" s="2">
        <f t="shared" si="13"/>
        <v>3</v>
      </c>
    </row>
    <row r="134" spans="1:8" x14ac:dyDescent="0.25">
      <c r="A134">
        <v>82</v>
      </c>
      <c r="B134" s="3">
        <v>41.65</v>
      </c>
      <c r="C134">
        <f t="shared" si="10"/>
        <v>6.6666666666666671E-3</v>
      </c>
      <c r="D134" s="4">
        <f t="shared" si="14"/>
        <v>0.88666666666666849</v>
      </c>
      <c r="E134" s="10">
        <f t="shared" si="11"/>
        <v>23.550266666666662</v>
      </c>
      <c r="F134" s="10">
        <f t="shared" si="12"/>
        <v>554.61506007111086</v>
      </c>
      <c r="H134" s="2">
        <f t="shared" si="13"/>
        <v>3</v>
      </c>
    </row>
    <row r="135" spans="1:8" x14ac:dyDescent="0.25">
      <c r="A135">
        <v>131</v>
      </c>
      <c r="B135" s="3">
        <v>41.98</v>
      </c>
      <c r="C135">
        <f t="shared" si="10"/>
        <v>6.6666666666666671E-3</v>
      </c>
      <c r="D135" s="4">
        <f t="shared" si="14"/>
        <v>0.8933333333333352</v>
      </c>
      <c r="E135" s="10">
        <f t="shared" si="11"/>
        <v>23.88026666666666</v>
      </c>
      <c r="F135" s="10">
        <f t="shared" si="12"/>
        <v>570.26713607111083</v>
      </c>
      <c r="H135" s="2">
        <f t="shared" si="13"/>
        <v>3</v>
      </c>
    </row>
    <row r="136" spans="1:8" x14ac:dyDescent="0.25">
      <c r="A136">
        <v>125</v>
      </c>
      <c r="B136" s="3">
        <v>45.01</v>
      </c>
      <c r="C136">
        <f t="shared" si="10"/>
        <v>6.6666666666666671E-3</v>
      </c>
      <c r="D136" s="4">
        <f t="shared" si="14"/>
        <v>0.90000000000000191</v>
      </c>
      <c r="E136" s="10">
        <f t="shared" si="11"/>
        <v>26.910266666666661</v>
      </c>
      <c r="F136" s="10">
        <f t="shared" si="12"/>
        <v>724.16245207111081</v>
      </c>
      <c r="H136" s="2">
        <f t="shared" si="13"/>
        <v>3</v>
      </c>
    </row>
    <row r="137" spans="1:8" x14ac:dyDescent="0.25">
      <c r="A137">
        <v>42</v>
      </c>
      <c r="B137" s="3">
        <v>45.3</v>
      </c>
      <c r="C137">
        <f t="shared" si="10"/>
        <v>6.6666666666666671E-3</v>
      </c>
      <c r="D137" s="4">
        <f t="shared" si="14"/>
        <v>0.90666666666666862</v>
      </c>
      <c r="E137" s="10">
        <f t="shared" si="11"/>
        <v>27.200266666666661</v>
      </c>
      <c r="F137" s="10">
        <f t="shared" si="12"/>
        <v>739.85450673777746</v>
      </c>
      <c r="H137" s="2">
        <f t="shared" si="13"/>
        <v>3</v>
      </c>
    </row>
    <row r="138" spans="1:8" x14ac:dyDescent="0.25">
      <c r="A138">
        <v>119</v>
      </c>
      <c r="B138" s="3">
        <v>45.78</v>
      </c>
      <c r="C138">
        <f t="shared" si="10"/>
        <v>6.6666666666666671E-3</v>
      </c>
      <c r="D138" s="4">
        <f t="shared" si="14"/>
        <v>0.91333333333333533</v>
      </c>
      <c r="E138" s="10">
        <f t="shared" si="11"/>
        <v>27.680266666666665</v>
      </c>
      <c r="F138" s="10">
        <f t="shared" si="12"/>
        <v>766.19716273777772</v>
      </c>
      <c r="H138" s="2">
        <f t="shared" si="13"/>
        <v>3</v>
      </c>
    </row>
    <row r="139" spans="1:8" x14ac:dyDescent="0.25">
      <c r="A139">
        <v>148</v>
      </c>
      <c r="B139" s="3">
        <v>46.53</v>
      </c>
      <c r="C139">
        <f t="shared" si="10"/>
        <v>6.6666666666666671E-3</v>
      </c>
      <c r="D139" s="4">
        <f t="shared" si="14"/>
        <v>0.92000000000000204</v>
      </c>
      <c r="E139" s="10">
        <f t="shared" si="11"/>
        <v>28.430266666666665</v>
      </c>
      <c r="F139" s="10">
        <f t="shared" si="12"/>
        <v>808.28006273777771</v>
      </c>
      <c r="H139" s="2">
        <f t="shared" si="13"/>
        <v>3</v>
      </c>
    </row>
    <row r="140" spans="1:8" x14ac:dyDescent="0.25">
      <c r="A140">
        <v>60</v>
      </c>
      <c r="B140" s="3">
        <v>46.65</v>
      </c>
      <c r="C140">
        <f t="shared" si="10"/>
        <v>6.6666666666666671E-3</v>
      </c>
      <c r="D140" s="4">
        <f t="shared" si="14"/>
        <v>0.92666666666666875</v>
      </c>
      <c r="E140" s="10">
        <f t="shared" si="11"/>
        <v>28.550266666666662</v>
      </c>
      <c r="F140" s="10">
        <f t="shared" si="12"/>
        <v>815.1177267377775</v>
      </c>
      <c r="H140" s="2">
        <f t="shared" si="13"/>
        <v>3</v>
      </c>
    </row>
    <row r="141" spans="1:8" x14ac:dyDescent="0.25">
      <c r="A141">
        <v>136</v>
      </c>
      <c r="B141" s="3">
        <v>47.73</v>
      </c>
      <c r="C141">
        <f t="shared" si="10"/>
        <v>6.6666666666666671E-3</v>
      </c>
      <c r="D141" s="4">
        <f t="shared" si="14"/>
        <v>0.93333333333333546</v>
      </c>
      <c r="E141" s="10">
        <f t="shared" si="11"/>
        <v>29.63026666666666</v>
      </c>
      <c r="F141" s="10">
        <f t="shared" si="12"/>
        <v>877.95270273777737</v>
      </c>
      <c r="H141" s="2">
        <f t="shared" si="13"/>
        <v>3</v>
      </c>
    </row>
    <row r="142" spans="1:8" x14ac:dyDescent="0.25">
      <c r="A142">
        <v>57</v>
      </c>
      <c r="B142" s="3">
        <v>49.33</v>
      </c>
      <c r="C142">
        <f t="shared" si="10"/>
        <v>6.6666666666666671E-3</v>
      </c>
      <c r="D142" s="4">
        <f t="shared" si="14"/>
        <v>0.94000000000000217</v>
      </c>
      <c r="E142" s="10">
        <f t="shared" si="11"/>
        <v>31.230266666666662</v>
      </c>
      <c r="F142" s="10">
        <f t="shared" si="12"/>
        <v>975.3295560711108</v>
      </c>
      <c r="H142" s="2">
        <f t="shared" si="13"/>
        <v>3</v>
      </c>
    </row>
    <row r="143" spans="1:8" x14ac:dyDescent="0.25">
      <c r="A143">
        <v>91</v>
      </c>
      <c r="B143" s="3">
        <v>52.35</v>
      </c>
      <c r="C143">
        <f t="shared" si="10"/>
        <v>6.6666666666666671E-3</v>
      </c>
      <c r="D143" s="4">
        <f t="shared" si="14"/>
        <v>0.94666666666666888</v>
      </c>
      <c r="E143" s="10">
        <f t="shared" si="11"/>
        <v>34.250266666666661</v>
      </c>
      <c r="F143" s="10">
        <f t="shared" si="12"/>
        <v>1173.0807667377774</v>
      </c>
      <c r="H143" s="2">
        <f t="shared" si="13"/>
        <v>3</v>
      </c>
    </row>
    <row r="144" spans="1:8" x14ac:dyDescent="0.25">
      <c r="A144">
        <v>115</v>
      </c>
      <c r="B144" s="3">
        <v>53.14</v>
      </c>
      <c r="C144">
        <f t="shared" si="10"/>
        <v>6.6666666666666671E-3</v>
      </c>
      <c r="D144" s="4">
        <f t="shared" si="14"/>
        <v>0.95333333333333559</v>
      </c>
      <c r="E144" s="10">
        <f t="shared" si="11"/>
        <v>35.040266666666668</v>
      </c>
      <c r="F144" s="10">
        <f t="shared" si="12"/>
        <v>1227.8202880711112</v>
      </c>
      <c r="H144" s="2">
        <f t="shared" si="13"/>
        <v>3</v>
      </c>
    </row>
    <row r="145" spans="1:8" x14ac:dyDescent="0.25">
      <c r="A145">
        <v>149</v>
      </c>
      <c r="B145" s="3">
        <v>55.84</v>
      </c>
      <c r="C145">
        <f t="shared" si="10"/>
        <v>6.6666666666666671E-3</v>
      </c>
      <c r="D145" s="4">
        <f t="shared" si="14"/>
        <v>0.9600000000000023</v>
      </c>
      <c r="E145" s="10">
        <f t="shared" si="11"/>
        <v>37.74026666666667</v>
      </c>
      <c r="F145" s="10">
        <f t="shared" si="12"/>
        <v>1424.3277280711113</v>
      </c>
      <c r="H145" s="2">
        <f t="shared" si="13"/>
        <v>3</v>
      </c>
    </row>
    <row r="146" spans="1:8" x14ac:dyDescent="0.25">
      <c r="A146">
        <v>144</v>
      </c>
      <c r="B146" s="3">
        <v>56.37</v>
      </c>
      <c r="C146">
        <f t="shared" si="10"/>
        <v>6.6666666666666671E-3</v>
      </c>
      <c r="D146" s="4">
        <f t="shared" si="14"/>
        <v>0.96666666666666901</v>
      </c>
      <c r="E146" s="10">
        <f t="shared" si="11"/>
        <v>38.270266666666657</v>
      </c>
      <c r="F146" s="10">
        <f t="shared" si="12"/>
        <v>1464.6133107377771</v>
      </c>
      <c r="H146" s="2">
        <f t="shared" si="13"/>
        <v>3</v>
      </c>
    </row>
    <row r="147" spans="1:8" x14ac:dyDescent="0.25">
      <c r="A147">
        <v>100</v>
      </c>
      <c r="B147" s="3">
        <v>58.48</v>
      </c>
      <c r="C147">
        <f t="shared" si="10"/>
        <v>6.6666666666666671E-3</v>
      </c>
      <c r="D147" s="4">
        <f t="shared" si="14"/>
        <v>0.97333333333333572</v>
      </c>
      <c r="E147" s="10">
        <f t="shared" si="11"/>
        <v>40.380266666666657</v>
      </c>
      <c r="F147" s="10">
        <f t="shared" si="12"/>
        <v>1630.5659360711104</v>
      </c>
      <c r="H147" s="2">
        <f t="shared" si="13"/>
        <v>3</v>
      </c>
    </row>
    <row r="148" spans="1:8" x14ac:dyDescent="0.25">
      <c r="A148">
        <v>145</v>
      </c>
      <c r="B148" s="3">
        <v>61.78</v>
      </c>
      <c r="C148">
        <f t="shared" si="10"/>
        <v>6.6666666666666671E-3</v>
      </c>
      <c r="D148" s="4">
        <f t="shared" si="14"/>
        <v>0.98000000000000242</v>
      </c>
      <c r="E148" s="10">
        <f t="shared" si="11"/>
        <v>43.680266666666668</v>
      </c>
      <c r="F148" s="10">
        <f t="shared" si="12"/>
        <v>1907.9656960711113</v>
      </c>
      <c r="H148" s="2">
        <f t="shared" si="13"/>
        <v>4</v>
      </c>
    </row>
    <row r="149" spans="1:8" x14ac:dyDescent="0.25">
      <c r="A149">
        <v>47</v>
      </c>
      <c r="B149" s="3">
        <v>61.91</v>
      </c>
      <c r="C149">
        <f t="shared" si="10"/>
        <v>6.6666666666666671E-3</v>
      </c>
      <c r="D149" s="4">
        <f t="shared" si="14"/>
        <v>0.98666666666666913</v>
      </c>
      <c r="E149" s="10">
        <f t="shared" si="11"/>
        <v>43.810266666666664</v>
      </c>
      <c r="F149" s="10">
        <f t="shared" si="12"/>
        <v>1919.3394654044441</v>
      </c>
      <c r="H149" s="2">
        <f t="shared" si="13"/>
        <v>4</v>
      </c>
    </row>
    <row r="150" spans="1:8" x14ac:dyDescent="0.25">
      <c r="A150">
        <v>87</v>
      </c>
      <c r="B150" s="3">
        <v>64.900000000000006</v>
      </c>
      <c r="C150">
        <f t="shared" si="10"/>
        <v>6.6666666666666671E-3</v>
      </c>
      <c r="D150" s="4">
        <f t="shared" si="14"/>
        <v>0.99333333333333584</v>
      </c>
      <c r="E150" s="10">
        <f t="shared" si="11"/>
        <v>46.800266666666673</v>
      </c>
      <c r="F150" s="10">
        <f t="shared" si="12"/>
        <v>2190.2649600711115</v>
      </c>
      <c r="H150" s="2">
        <f t="shared" si="13"/>
        <v>4</v>
      </c>
    </row>
    <row r="151" spans="1:8" x14ac:dyDescent="0.25">
      <c r="A151">
        <v>76</v>
      </c>
      <c r="B151" s="3">
        <v>67.569999999999993</v>
      </c>
      <c r="C151">
        <f t="shared" si="10"/>
        <v>6.6666666666666671E-3</v>
      </c>
      <c r="D151" s="4">
        <f t="shared" si="14"/>
        <v>1.0000000000000024</v>
      </c>
      <c r="E151" s="10">
        <f t="shared" si="11"/>
        <v>49.47026666666666</v>
      </c>
      <c r="F151" s="10">
        <f t="shared" si="12"/>
        <v>2447.3072840711106</v>
      </c>
      <c r="H151" s="2">
        <f t="shared" si="13"/>
        <v>4</v>
      </c>
    </row>
    <row r="153" spans="1:8" x14ac:dyDescent="0.25">
      <c r="A153" s="2" t="s">
        <v>11</v>
      </c>
      <c r="B153" s="7">
        <f>AVERAGE(B2:B151)</f>
        <v>18.099733333333337</v>
      </c>
      <c r="E153" s="7">
        <f>AVERAGE(E2:E151)</f>
        <v>-4.6422125402993211E-15</v>
      </c>
      <c r="F153" s="7">
        <f>AVERAGE(F2:F151)</f>
        <v>311.47769592888892</v>
      </c>
    </row>
    <row r="154" spans="1:8" x14ac:dyDescent="0.25">
      <c r="A154" s="2" t="s">
        <v>12</v>
      </c>
      <c r="B154" s="3">
        <f>MEDIAN(B2:B151)</f>
        <v>14.239999999999998</v>
      </c>
    </row>
    <row r="155" spans="1:8" ht="18.75" x14ac:dyDescent="0.3">
      <c r="B155" s="8" t="s">
        <v>13</v>
      </c>
    </row>
  </sheetData>
  <sortState ref="A2:B151">
    <sortCondition ref="B2:B151"/>
  </sortState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DATA</vt:lpstr>
      <vt:lpstr>Distrfce</vt:lpstr>
    </vt:vector>
  </TitlesOfParts>
  <Company>ATC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hrachk</dc:creator>
  <cp:lastModifiedBy>hrachk</cp:lastModifiedBy>
  <dcterms:created xsi:type="dcterms:W3CDTF">2018-02-23T11:48:53Z</dcterms:created>
  <dcterms:modified xsi:type="dcterms:W3CDTF">2018-02-23T12:16:24Z</dcterms:modified>
</cp:coreProperties>
</file>